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media/image34.jpg" ContentType="image/png"/>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Maestro Joaco\Documents\BT Seguro\ANF\"/>
    </mc:Choice>
  </mc:AlternateContent>
  <xr:revisionPtr revIDLastSave="0" documentId="13_ncr:1_{53A2F04A-3747-4C39-B7EB-535B38918FA1}" xr6:coauthVersionLast="47" xr6:coauthVersionMax="47" xr10:uidLastSave="{00000000-0000-0000-0000-000000000000}"/>
  <bookViews>
    <workbookView xWindow="-120" yWindow="-120" windowWidth="29040" windowHeight="15840" tabRatio="940" activeTab="3" xr2:uid="{00000000-000D-0000-FFFF-FFFF00000000}"/>
  </bookViews>
  <sheets>
    <sheet name="Perfil del Cliente" sheetId="39" r:id="rId1"/>
    <sheet name="AP" sheetId="15" r:id="rId2"/>
    <sheet name="Asesoría" sheetId="19" r:id="rId3"/>
    <sheet name="Contacto" sheetId="37" r:id="rId4"/>
    <sheet name="Etapa 1" sheetId="2" r:id="rId5"/>
    <sheet name="Etapa 2" sheetId="7" r:id="rId6"/>
    <sheet name="Etapa 3" sheetId="23" r:id="rId7"/>
    <sheet name="Etapa 4" sheetId="27" r:id="rId8"/>
    <sheet name="Etapa 5" sheetId="9" r:id="rId9"/>
    <sheet name="Etapa 6" sheetId="28" r:id="rId10"/>
    <sheet name="Etapa 7" sheetId="29" r:id="rId11"/>
    <sheet name="Etapa 8" sheetId="10" r:id="rId12"/>
    <sheet name="Educación" sheetId="30" r:id="rId13"/>
    <sheet name="GMM" sheetId="26" r:id="rId14"/>
    <sheet name="GMM exceso" sheetId="32" r:id="rId15"/>
    <sheet name="SAT" sheetId="11" r:id="rId16"/>
    <sheet name="APP" sheetId="12" r:id="rId17"/>
    <sheet name="Gastos" sheetId="13" r:id="rId18"/>
    <sheet name="GHormiga" sheetId="14" r:id="rId19"/>
    <sheet name="G Innecesarios" sheetId="38" r:id="rId20"/>
    <sheet name="Cuestionario Vida-GMM" sheetId="35" r:id="rId21"/>
    <sheet name="CUESTIONARIO COVID" sheetId="36" r:id="rId22"/>
    <sheet name="Lista" sheetId="5" state="hidden" r:id="rId23"/>
  </sheets>
  <definedNames>
    <definedName name="_xlnm.Print_Area" localSheetId="14">'GMM exceso'!$A$1:$BH$67</definedName>
    <definedName name="_xlnm.Print_Area" localSheetId="0">'Perfil del Cliente'!$A$1:$E$58</definedName>
    <definedName name="resouestas">Contacto!$I$32</definedName>
    <definedName name="respuestas">Contacto!$I$33:$I$34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39" l="1"/>
  <c r="E42" i="39"/>
  <c r="E44" i="39"/>
  <c r="E46" i="39"/>
  <c r="E38" i="39"/>
  <c r="AB10" i="28"/>
  <c r="E36" i="39"/>
  <c r="E32" i="39"/>
  <c r="E30" i="39"/>
  <c r="E26" i="39"/>
  <c r="E24" i="39"/>
  <c r="E22" i="39"/>
  <c r="G26" i="27"/>
  <c r="E16" i="39"/>
  <c r="E14" i="39"/>
  <c r="E12" i="39"/>
  <c r="E10" i="39"/>
  <c r="E8" i="39"/>
  <c r="E6" i="39"/>
  <c r="E4" i="39"/>
  <c r="B40" i="39"/>
  <c r="B39" i="39"/>
  <c r="B38" i="39"/>
  <c r="B37" i="39"/>
  <c r="B35" i="39"/>
  <c r="B34" i="39"/>
  <c r="B33" i="39"/>
  <c r="B32" i="39"/>
  <c r="B30" i="39"/>
  <c r="B28" i="39"/>
  <c r="B29" i="39"/>
  <c r="B26" i="39"/>
  <c r="B25" i="39"/>
  <c r="B24" i="39"/>
  <c r="B22" i="39"/>
  <c r="B21" i="39"/>
  <c r="B20" i="39"/>
  <c r="B18" i="39"/>
  <c r="B17" i="39"/>
  <c r="B16" i="39"/>
  <c r="AI47" i="23"/>
  <c r="AI45" i="23"/>
  <c r="B49" i="39"/>
  <c r="B51" i="39"/>
  <c r="B53" i="39"/>
  <c r="B47" i="39"/>
  <c r="B45" i="39"/>
  <c r="B8" i="39"/>
  <c r="B12" i="39"/>
  <c r="B10" i="39"/>
  <c r="B6" i="39"/>
  <c r="B4" i="39"/>
  <c r="AY17" i="30"/>
  <c r="AY15" i="30"/>
  <c r="AY13" i="30"/>
  <c r="AQ43" i="23"/>
  <c r="AQ41" i="23"/>
  <c r="AQ39" i="23"/>
  <c r="AQ37" i="23"/>
  <c r="W52" i="13"/>
  <c r="W25" i="13"/>
  <c r="AP25" i="13" s="1"/>
  <c r="AP14" i="14"/>
  <c r="AC14" i="14"/>
  <c r="Q14" i="14"/>
  <c r="AJ56" i="29"/>
  <c r="P29" i="7"/>
  <c r="AG29" i="7" s="1"/>
  <c r="AU66" i="7"/>
  <c r="AL17" i="23" s="1"/>
  <c r="AS13" i="37"/>
  <c r="BJ37" i="37" s="1"/>
  <c r="J28" i="27" s="1"/>
  <c r="S67" i="7" l="1"/>
  <c r="C56" i="29"/>
  <c r="Z16" i="28"/>
  <c r="AW26" i="27"/>
  <c r="AU18" i="7" l="1"/>
  <c r="P67" i="29"/>
  <c r="Q38" i="14" l="1"/>
  <c r="Q51" i="14"/>
  <c r="AC51" i="14" s="1"/>
  <c r="AP51" i="14" s="1"/>
  <c r="AC38" i="14" l="1"/>
  <c r="AP38" i="14" s="1"/>
  <c r="AH42" i="9"/>
  <c r="AA34" i="9"/>
  <c r="AK28" i="30" l="1"/>
  <c r="AA24" i="30"/>
  <c r="T26" i="30" s="1"/>
  <c r="AN76" i="29" l="1"/>
  <c r="AE67" i="29"/>
  <c r="P69" i="29" s="1"/>
  <c r="AT56" i="29"/>
  <c r="AF51" i="29"/>
  <c r="E34" i="39" s="1"/>
  <c r="AX17" i="23"/>
  <c r="AO27" i="7"/>
  <c r="U26" i="27"/>
  <c r="AD31" i="27" s="1"/>
  <c r="AW31" i="27" s="1"/>
  <c r="AI17" i="26"/>
  <c r="AI20" i="26" s="1"/>
  <c r="AY20" i="26"/>
  <c r="AY18" i="26"/>
  <c r="R17" i="26"/>
  <c r="R20" i="26" s="1"/>
  <c r="AE69" i="29" l="1"/>
  <c r="P71" i="29" s="1"/>
  <c r="AE71" i="29" s="1"/>
  <c r="P73" i="29" s="1"/>
  <c r="AE73" i="29" s="1"/>
  <c r="AD32" i="27"/>
  <c r="AL32" i="27"/>
  <c r="AL31" i="27"/>
  <c r="R18" i="26"/>
  <c r="AI18" i="26"/>
  <c r="BQ11" i="11"/>
  <c r="AW32" i="27" l="1"/>
  <c r="E18" i="39"/>
  <c r="Q25" i="14"/>
  <c r="AC25" i="14" s="1"/>
  <c r="AP25" i="14" s="1"/>
  <c r="BE21" i="14"/>
  <c r="T36" i="9"/>
  <c r="AG45" i="7"/>
  <c r="AQ45" i="7"/>
  <c r="AQ42" i="7"/>
  <c r="AQ39" i="7"/>
  <c r="AQ36" i="7"/>
  <c r="AQ47" i="7" l="1"/>
  <c r="AG36" i="7"/>
  <c r="AG39" i="7"/>
  <c r="AG42" i="7"/>
  <c r="AG47" i="7" s="1"/>
  <c r="AS24" i="2" l="1"/>
</calcChain>
</file>

<file path=xl/sharedStrings.xml><?xml version="1.0" encoding="utf-8"?>
<sst xmlns="http://schemas.openxmlformats.org/spreadsheetml/2006/main" count="902" uniqueCount="631">
  <si>
    <t>Nombre</t>
  </si>
  <si>
    <t>Teléfono</t>
  </si>
  <si>
    <t>Celular</t>
  </si>
  <si>
    <t>Trabajo</t>
  </si>
  <si>
    <t>Otro</t>
  </si>
  <si>
    <t>Correo electrónico</t>
  </si>
  <si>
    <t>Edad</t>
  </si>
  <si>
    <t>Empleado</t>
  </si>
  <si>
    <t>Independiente</t>
  </si>
  <si>
    <t>Emprendedor</t>
  </si>
  <si>
    <t>Empresa</t>
  </si>
  <si>
    <t>Antigüedad</t>
  </si>
  <si>
    <t>Actividad principal</t>
  </si>
  <si>
    <t>Aguinaldo</t>
  </si>
  <si>
    <t>Utilidades</t>
  </si>
  <si>
    <t>Plan de pensión</t>
  </si>
  <si>
    <t>Caja o Fondo de ahorro</t>
  </si>
  <si>
    <t>Otras prestaciones</t>
  </si>
  <si>
    <t>Ingresos</t>
  </si>
  <si>
    <t>Fijos</t>
  </si>
  <si>
    <t>Adicionales</t>
  </si>
  <si>
    <t>Bonos</t>
  </si>
  <si>
    <t>Total</t>
  </si>
  <si>
    <t>¿Quién presenta tu declaración de impuestos?</t>
  </si>
  <si>
    <t>A favor</t>
  </si>
  <si>
    <t>En contra</t>
  </si>
  <si>
    <t>¿Qué conceptos haces deducibles?</t>
  </si>
  <si>
    <t>¿Manejas tarjetas de crédito?</t>
  </si>
  <si>
    <t>¿Cuentas con un fondo de emergencia para atender imprevistos?</t>
  </si>
  <si>
    <t>2a. Etapa</t>
  </si>
  <si>
    <t>¿Tienes Afore?</t>
  </si>
  <si>
    <t>Semanas de cotización</t>
  </si>
  <si>
    <t xml:space="preserve">Nombre </t>
  </si>
  <si>
    <t>Fecha  de nacimiento</t>
  </si>
  <si>
    <t>Fijo</t>
  </si>
  <si>
    <t>Estado civil</t>
  </si>
  <si>
    <t>Soltero(a)</t>
  </si>
  <si>
    <t>Casado(a)</t>
  </si>
  <si>
    <t>Unión libre</t>
  </si>
  <si>
    <t>Esposo(a)</t>
  </si>
  <si>
    <t>Hijo(a)</t>
  </si>
  <si>
    <r>
      <rPr>
        <sz val="11"/>
        <color theme="1"/>
        <rFont val="Century Gothic"/>
        <family val="2"/>
      </rPr>
      <t>@btseguro</t>
    </r>
  </si>
  <si>
    <t>Seguridad Social</t>
  </si>
  <si>
    <t>IMSS</t>
  </si>
  <si>
    <t>ISSSTE</t>
  </si>
  <si>
    <t>Respuesta cerrada</t>
  </si>
  <si>
    <t>Si</t>
  </si>
  <si>
    <t>No</t>
  </si>
  <si>
    <t>Ambos</t>
  </si>
  <si>
    <t>¿Tienes Seguro de Gastos Médicos?</t>
  </si>
  <si>
    <t>Póliza GMM</t>
  </si>
  <si>
    <t>Particular</t>
  </si>
  <si>
    <t>Empresarial</t>
  </si>
  <si>
    <t>Suma Asegurada</t>
  </si>
  <si>
    <t>Voy a revisarlo</t>
  </si>
  <si>
    <t>¿Conoces los conceptos con los que participas $ en caso de utilizar tu seguro?</t>
  </si>
  <si>
    <t>¿Qué monto podrías cubrir en caso de requerir atención hospitalaria?</t>
  </si>
  <si>
    <t>¿Conoces el nivel de protección que tienes?</t>
  </si>
  <si>
    <t>¿Viajas con frecuencia al extranjero?</t>
  </si>
  <si>
    <t>Viajas Extranjero</t>
  </si>
  <si>
    <t>Ocasional</t>
  </si>
  <si>
    <t>Vacaciones</t>
  </si>
  <si>
    <t>Estudios</t>
  </si>
  <si>
    <t>Frecuente</t>
  </si>
  <si>
    <t>¿Es una póliza particular o empresarial?</t>
  </si>
  <si>
    <t>¿En qué momento preferirias tener una mayor participación, en la prima del seguro o en caso de requerir atención hospitalaria?</t>
  </si>
  <si>
    <t>Año de cotización</t>
  </si>
  <si>
    <t>Afore</t>
  </si>
  <si>
    <t>XXI Banorte</t>
  </si>
  <si>
    <t>PensionISSSTE</t>
  </si>
  <si>
    <t>Profuturo</t>
  </si>
  <si>
    <t>Sura</t>
  </si>
  <si>
    <t>Inbursa</t>
  </si>
  <si>
    <t>Coppel</t>
  </si>
  <si>
    <t>Azteca</t>
  </si>
  <si>
    <t>Invercap</t>
  </si>
  <si>
    <t>Citibanamex</t>
  </si>
  <si>
    <t>Principal</t>
  </si>
  <si>
    <t>Fecha de nacimiento</t>
  </si>
  <si>
    <t>Financieramente hablando, ¿Existe algún tema en el que te gustaría profundizar o que sea relevante para tí?</t>
  </si>
  <si>
    <t>3a. Etapa</t>
  </si>
  <si>
    <t>¿Cómo definirías tu situación financiera?</t>
  </si>
  <si>
    <t>Buena</t>
  </si>
  <si>
    <t>Regular</t>
  </si>
  <si>
    <t>¿Por qué?</t>
  </si>
  <si>
    <t>¿Alguien más contribuye con la economía familiar?</t>
  </si>
  <si>
    <t>Afore Móvil</t>
  </si>
  <si>
    <t>¿En qué Afore te encuentras?</t>
  </si>
  <si>
    <t>EDC Afore</t>
  </si>
  <si>
    <t>IMSS/ISSSTE/Ambos</t>
  </si>
  <si>
    <t>¿La protección contempla a tu familia?</t>
  </si>
  <si>
    <t>Mala</t>
  </si>
  <si>
    <t>Si llegaras a requerir atención hospitalaria, ¿En dónde te gustaría atenderte?</t>
  </si>
  <si>
    <t>Ingreso mensual</t>
  </si>
  <si>
    <t>Ingreso anual</t>
  </si>
  <si>
    <t>Mensual</t>
  </si>
  <si>
    <t>Anual</t>
  </si>
  <si>
    <t>Ahorro</t>
  </si>
  <si>
    <t>4a. Etapa</t>
  </si>
  <si>
    <t>Enfermedad</t>
  </si>
  <si>
    <t>Desempleo</t>
  </si>
  <si>
    <t>Accidente</t>
  </si>
  <si>
    <t>Invalidez</t>
  </si>
  <si>
    <t>¿Qué factores en el tiempo crees que puedan afectar o disminuir tu ingreso?</t>
  </si>
  <si>
    <t>¿Cuál?</t>
  </si>
  <si>
    <t>¿Quién vería por ti en una situación de invalidez profesional?</t>
  </si>
  <si>
    <t>¿Cuántos años podría ver por ti?</t>
  </si>
  <si>
    <t>¿Lo consideras suficiente?</t>
  </si>
  <si>
    <t>¿Cómo imaginas tu etapa de Retiro?</t>
  </si>
  <si>
    <t>¿En dónde te gustaría vivir?</t>
  </si>
  <si>
    <t>¿Qué te gustaría hacer?</t>
  </si>
  <si>
    <t>5a. Etapa</t>
  </si>
  <si>
    <t>Pirámide de Necesidades Financieras</t>
  </si>
  <si>
    <t>Etapa de Retiro</t>
  </si>
  <si>
    <t>Años para llegar a mi Retiro</t>
  </si>
  <si>
    <t>Edad actual</t>
  </si>
  <si>
    <t>Edad de Retiro</t>
  </si>
  <si>
    <t>Esperanza de vida</t>
  </si>
  <si>
    <t>Pensión mensual deseada</t>
  </si>
  <si>
    <t>¿Qué monto requieres?</t>
  </si>
  <si>
    <t>¿En cuánto tiempo?</t>
  </si>
  <si>
    <t>/12 meses</t>
  </si>
  <si>
    <t>Ahorro mensual</t>
  </si>
  <si>
    <t>Meta/años</t>
  </si>
  <si>
    <t>X 12 meses =</t>
  </si>
  <si>
    <t>/años p-retiro</t>
  </si>
  <si>
    <t>Meta anual</t>
  </si>
  <si>
    <t>Pensión mensual</t>
  </si>
  <si>
    <t>Fondo de Retiro</t>
  </si>
  <si>
    <t>Ahorro anual</t>
  </si>
  <si>
    <t>¿Qué disponibilidad requieres?</t>
  </si>
  <si>
    <t>6a. Etapa</t>
  </si>
  <si>
    <t>¿Te gustó la asesoría?</t>
  </si>
  <si>
    <t>Sí</t>
  </si>
  <si>
    <t>Poco probable</t>
  </si>
  <si>
    <t>¿Qué parte de la asesoría resultó de mayor interés para ti?</t>
  </si>
  <si>
    <t xml:space="preserve">Consideras que se debe agregar información adicional </t>
  </si>
  <si>
    <r>
      <t xml:space="preserve">¿Qué tan probable es que recomiendes esta asesoría a amigos o conocidos? </t>
    </r>
    <r>
      <rPr>
        <i/>
        <sz val="11"/>
        <color theme="1"/>
        <rFont val="Century Gothic"/>
        <family val="2"/>
      </rPr>
      <t xml:space="preserve">Del 1 al 10, donde </t>
    </r>
    <r>
      <rPr>
        <b/>
        <i/>
        <sz val="11"/>
        <color theme="1"/>
        <rFont val="Century Gothic"/>
        <family val="2"/>
      </rPr>
      <t>1</t>
    </r>
    <r>
      <rPr>
        <i/>
        <sz val="11"/>
        <color theme="1"/>
        <rFont val="Century Gothic"/>
        <family val="2"/>
      </rPr>
      <t xml:space="preserve"> es </t>
    </r>
    <r>
      <rPr>
        <b/>
        <i/>
        <sz val="11"/>
        <color theme="1"/>
        <rFont val="Century Gothic"/>
        <family val="2"/>
      </rPr>
      <t>poco probable</t>
    </r>
    <r>
      <rPr>
        <i/>
        <sz val="11"/>
        <color theme="1"/>
        <rFont val="Century Gothic"/>
        <family val="2"/>
      </rPr>
      <t xml:space="preserve"> y </t>
    </r>
    <r>
      <rPr>
        <b/>
        <i/>
        <sz val="11"/>
        <color theme="1"/>
        <rFont val="Century Gothic"/>
        <family val="2"/>
      </rPr>
      <t>10</t>
    </r>
    <r>
      <rPr>
        <i/>
        <sz val="11"/>
        <color theme="1"/>
        <rFont val="Century Gothic"/>
        <family val="2"/>
      </rPr>
      <t xml:space="preserve"> </t>
    </r>
    <r>
      <rPr>
        <b/>
        <i/>
        <sz val="11"/>
        <color theme="1"/>
        <rFont val="Century Gothic"/>
        <family val="2"/>
      </rPr>
      <t>muy probable</t>
    </r>
  </si>
  <si>
    <t>¿La duración te pareció adecuada?</t>
  </si>
  <si>
    <t>Relación contigo</t>
  </si>
  <si>
    <t>Observaciones generales / Sugerencias</t>
  </si>
  <si>
    <t>Diario</t>
  </si>
  <si>
    <t>1 día</t>
  </si>
  <si>
    <t>2 días semana</t>
  </si>
  <si>
    <t>Mes</t>
  </si>
  <si>
    <t>Gastos hormiga</t>
  </si>
  <si>
    <t>5 días semana</t>
  </si>
  <si>
    <t>Año</t>
  </si>
  <si>
    <t>Lo consideras suficiente</t>
  </si>
  <si>
    <t>No lo sé</t>
  </si>
  <si>
    <t>¿Cómo definirias tu estado de salud a lo largo de tu vida?</t>
  </si>
  <si>
    <t>Divorciado(a)</t>
  </si>
  <si>
    <t xml:space="preserve">     Metas Financieras</t>
  </si>
  <si>
    <t>¿A quién de tu círculo de amigos, conocidos o familiares podría interesarle esta asesoría?</t>
  </si>
  <si>
    <t>Fuente: CONSAR</t>
  </si>
  <si>
    <t>AVISO DE PRIVACIDAD:</t>
  </si>
  <si>
    <t>1. Datos personales y personales sensibles proporcionados por usted que serán sometidos al tratamiento correspondiente:</t>
  </si>
  <si>
    <t>2. Finalidades Primarias del tratamiento:</t>
  </si>
  <si>
    <t>a. Clientes (Prospectos, solicitantes, contratantes, asegurados, beneficiarios, fideicomitentes, fideicomisarios y proveedores de recursos):</t>
  </si>
  <si>
    <t>b. Relación Contractual</t>
  </si>
  <si>
    <t>3. Transferencia de Datos</t>
  </si>
  <si>
    <t>a. Datos personales: Datos de identificación, contacto, laborales y académicos
b. Datos personales sensibles: Datos raciales o étnicos, estado de salud presente y futuro, información genética, afiliación sindical, preferencia sexual, financieros o patrimoniales, migratorios, características físicas y datos sobre procedimientos administrativos seguidos en forma de juicio y/o jurisdiccionales</t>
  </si>
  <si>
    <t>i. Intercambio de propuestas, comercialización y asesoramiento para la celebración de contratos de seguros, su conservación o modificación, renovación o cancelación.
ii. Identificación y análisis de necesidades de protección, ahorro e inversión.
iii. Generar propuestas y cotizaciones de productos de Seguros Monterrey New York Life S.A. de C.V. (“SMNYL”)
iv. Llenar los formatos correspondientes para la solicitud del producto a SMNYL
v. Proveer atención, servicio, mantenimiento, actualización, renovación, apoyo en trámites, pagos y servicios adicionales a aquellas personas que sean clientes de SMNYL</t>
  </si>
  <si>
    <t>i. Para evaluar una posible relación jurídica entre el Titular de la información y el Agente de Seguros, (Selección y Reclutamiento)
ii. En el supuesto de que surja una relación contractual entre las partes, dicha información será utilizada para el cumplimiento de obligaciones sociales y fiscales. Así como mantener, modificar o concluir la relación antes mencionada.
iii. Estudios estadísticos</t>
  </si>
  <si>
    <t>4. Del Consentimiento</t>
  </si>
  <si>
    <t>No se requerirá el consentimiento de El Titular, para tratar datos personales cuando lo haga con fundamento en el artículo 10 de la LFPDPPP.
Cuando se trate de datos personales sensibles, para su tratamiento, se recabará el consentimiento respectivo, el cual, junto con el presente Aviso de Privacidad faculta al Agente de Seguros a darle el tratamiento que haya sido autorizado por El Titular.
Nota: Usted puede solicitar la revocación de su consentimiento para que sus datos sensibles dejen de ser tratados para los fines descritos en este Aviso de Privacidad a través del procedimiento detallado en el apartado 5.</t>
  </si>
  <si>
    <t>Sus datos personales serán transferidos a SMNYL y/o a empleados del Agente, para las finalidades antes descritas en el apartado 2 de este Aviso de Privacidad.
En caso de evaluación para establecer una posible relación contractual, tus Datos Personales se transferirán al prestador de servicios que en su momento tenga contratado para realizar el Estudio Socio-Económico correspondiente.</t>
  </si>
  <si>
    <t>5. Medios y Procedimientos para la revocación de su consentimiento, y ejercicio de sus Derechos ARCO.</t>
  </si>
  <si>
    <t>a. Requisitos:
• Solicitud (formato) que le proporcione el Agente de Seguros y/o escrito libre
• Identificación Oficial Vigente
• Menores de edad: Acta de Nacimiento, identificación oficial del Tutor.
• Representante Legal: Carta Poder firmada por el titular, representante legal y dos testigos, identificación oficial vigente del Titular, de los testigos y del representante legal.
b. Procedimiento:
En cualquier momento Usted podrá realizar la solicitud correspondiente a El Agente de Seguros con los requisitos
antes descritos. La persona antes mencionada verificará la información proporcionada y procederá a la atención de
su solicitud. Cabe mencionar que se deberá llenar una solicitud por cada trámite a realizar.
El Agente de Seguros entregará a El Titular un escrito y demás documentación necesaria para dar respuesta a su
solicitud, en un plazo no mayor a 20 días hábiles de conformidad con lo indicado en el artículo 32 de la LFPDPPP.</t>
  </si>
  <si>
    <t>6. Procedimiento y medios para poner a su disposición el Aviso de Privacidad y sus modificaciones:</t>
  </si>
  <si>
    <t>Se comunicará a El Titular los cambios realizados al presente Aviso de Privacidad a través de cualquiera de los siguientes
medios de su elección:
• Escrito enviado a cualquiera de los domicilios que se tengan de El Titular.
• Correo electrónico enviado a cualquiera de las direcciones electrónicas que haya proporcionado El Titular.
• Avisos colocados en el sitio de Internet del Agente de Seguros.
Por lo que se recomienda a El Titular visitar periódicamente la página de internet de El Agente y/o estar atento a posibles
modificaciones de este Aviso de Privacidad.</t>
  </si>
  <si>
    <t>7. Contacto del Responsable de Datos Personales</t>
  </si>
  <si>
    <t>8. Bases de Datos</t>
  </si>
  <si>
    <t>El Agente garantiza el respeto al Artículo 10 de la LFPDPPP, por lo tanto no creará bases de datos que contengan datos
personales sensibles, sin que se justifique la creación de las mismas para finalidades legítimas, concretas y acordes con las
actividades o fines explícitos que persigue el sujeto regulado.</t>
  </si>
  <si>
    <t>Educación</t>
  </si>
  <si>
    <t>Asesoría Patrimonial</t>
  </si>
  <si>
    <t>Beneficios fiscales</t>
  </si>
  <si>
    <t>Retiro</t>
  </si>
  <si>
    <t>Gastos Médicos Mayores</t>
  </si>
  <si>
    <t>Gasto mensual aproximado</t>
  </si>
  <si>
    <t>Protección</t>
  </si>
  <si>
    <t>UMA Anual</t>
  </si>
  <si>
    <t>Fuente: Artículo 151 y 185 de la Ley de Impuesto Sobre la Renta</t>
  </si>
  <si>
    <t>Situación actual</t>
  </si>
  <si>
    <t>Protección básica</t>
  </si>
  <si>
    <t>Fallecimiento</t>
  </si>
  <si>
    <t>Análisis de Necesidades Financieras</t>
  </si>
  <si>
    <t>Beneficios de la TDC</t>
  </si>
  <si>
    <t>Tips</t>
  </si>
  <si>
    <t>Consejos de seguridad</t>
  </si>
  <si>
    <t>48 horas - 90 días naturales</t>
  </si>
  <si>
    <t>Fuente: CONDUSEF</t>
  </si>
  <si>
    <t>https://www.condusef.gob.mx/?p=contenido&amp;idc=364&amp;idcat=1#:~:text=d%C3%ADas%20h%C3%A1biles%20bancarios-,Cargos%20no%20reconocidos%20en%20tarjeta%20de%20d%C3%A9bito%2C%20se,en%20dos%20d%C3%ADas%20h%C3%A1biles%20bancarios</t>
  </si>
  <si>
    <t xml:space="preserve">
• Generar historial crediticio
</t>
  </si>
  <si>
    <t xml:space="preserve">
• Aprovechar promociones a meses sin intereses MSI
</t>
  </si>
  <si>
    <t>• Utilizar en caso de emergencia</t>
  </si>
  <si>
    <t>• Tener presente la fecha de corte y fecha de pago</t>
  </si>
  <si>
    <t>• Utilizar como máximo el 30% de tu capacidad de pago</t>
  </si>
  <si>
    <t>• Usar después de fecha de corte</t>
  </si>
  <si>
    <t>• Activar alerta de movimientos</t>
  </si>
  <si>
    <t>• Tapar el código de seguridad</t>
  </si>
  <si>
    <t>• Reportar cargos no reconocidos</t>
  </si>
  <si>
    <t>Fondo de emergencia</t>
  </si>
  <si>
    <t>¿En algún momento has estado hospitalizado(a)?</t>
  </si>
  <si>
    <t>Costo total de padecimiento</t>
  </si>
  <si>
    <t>Deducible</t>
  </si>
  <si>
    <t>Coaseguro 10%</t>
  </si>
  <si>
    <t>Aseguradora paga</t>
  </si>
  <si>
    <t>Asegurado participación total</t>
  </si>
  <si>
    <t>Beneficio Deducible por Accidente</t>
  </si>
  <si>
    <t>Coaseguro topado a $70,000</t>
  </si>
  <si>
    <t>29 MDP</t>
  </si>
  <si>
    <t>Atención hospitalaria máxima COVID</t>
  </si>
  <si>
    <t>1a. Etapa</t>
  </si>
  <si>
    <t>Protección ideal</t>
  </si>
  <si>
    <t>Edad hijo(a) menor</t>
  </si>
  <si>
    <t>Gasto anual</t>
  </si>
  <si>
    <t>Plazo</t>
  </si>
  <si>
    <t>Gastos fijos</t>
  </si>
  <si>
    <t>Gastos variables</t>
  </si>
  <si>
    <t>Contacto</t>
  </si>
  <si>
    <t>¿En qué tiempo podrías empezar con esta meta?</t>
  </si>
  <si>
    <t>¿Qué  monto podrías destinar al mes?</t>
  </si>
  <si>
    <t>¿Requieres disponibilidad?</t>
  </si>
  <si>
    <t>¿Qué monto podrías destinar para tu Retiro?</t>
  </si>
  <si>
    <t>¿Te intesaría aprovechar el beneficio fiscal?</t>
  </si>
  <si>
    <t>Planeación Financiera</t>
  </si>
  <si>
    <t>Hábitos saludables</t>
  </si>
  <si>
    <t>Elementos clave en la planeación de tu Retiro</t>
  </si>
  <si>
    <t>Fondo para mi Retiro</t>
  </si>
  <si>
    <t>Ordena de acuerdo a tu nivel de importancia</t>
  </si>
  <si>
    <t>¿Sabes cuánto tienes de saldo en tu cuenta de Afore?</t>
  </si>
  <si>
    <t>¿Conoces el esquema de pensión que te corresponde?</t>
  </si>
  <si>
    <t>¿Sabes cuánto podrías recibir de pensión?</t>
  </si>
  <si>
    <t>Retiro desempleo</t>
  </si>
  <si>
    <t>¿En qué Universidad te gustaría que estudien tu(s) hijos(as)?</t>
  </si>
  <si>
    <t>Costos Universidades</t>
  </si>
  <si>
    <t>¿Te interesaría plan mancomunado?</t>
  </si>
  <si>
    <t>Segubeca</t>
  </si>
  <si>
    <t>• Realizar pagos totales</t>
  </si>
  <si>
    <t>Control de gastos y dinero</t>
  </si>
  <si>
    <t>Gastos Diarios: Finanzas</t>
  </si>
  <si>
    <t>Registro contable: Gastos</t>
  </si>
  <si>
    <t>Aplicaciones celular</t>
  </si>
  <si>
    <t>Servicios Afore Móvil</t>
  </si>
  <si>
    <t xml:space="preserve">Consulta de saldo </t>
  </si>
  <si>
    <t>Envío de Estado de Cuenta</t>
  </si>
  <si>
    <t>Consulta y actualización de datos</t>
  </si>
  <si>
    <t>Realizar Aportaciones Voluntarias</t>
  </si>
  <si>
    <t>Retiro de Aportaciones Voluntarias</t>
  </si>
  <si>
    <t>Cuenta para menores de edad</t>
  </si>
  <si>
    <t>2 botellas al día</t>
  </si>
  <si>
    <t>Deducible en Exceso</t>
  </si>
  <si>
    <t>NOMBRE, Agente de Seguros (“El Agente”) con domicilio DIRECCIÓN de conformidad con lo establecido en Ley Federal de Protección de Datos Personales en Posesión de los Particulares (“LFPDPPP”) hago del conocimiento de los interesados que entreguen información personal (“El “Titular”) lo siguiente:</t>
  </si>
  <si>
    <t>Si tiene alguna duda sobre este Aviso, así como sobre el tratamiento de sus datos y los medios y procedimientos para la
revocación de su consentimiento y ejercicio de sus Derechos ARCO, se puede comunicar al teléfono “TELÉFONO” o escribir al correo
electrónico: “CORREO”
También puede acudir al Instituto Federal de Acceso a la Información y Protección de Datos (IFAI) para cualquier duda o
sugerencia a través del teléfono: 01-800-IFAI de la página de Internet www.ifai.mx</t>
  </si>
  <si>
    <t>Riqueza</t>
  </si>
  <si>
    <t>contacto@btseguro.com.mx</t>
  </si>
  <si>
    <t>55 4817 8241</t>
  </si>
  <si>
    <t>Cuantos años tienes trabajando?</t>
  </si>
  <si>
    <t xml:space="preserve">55 4817 8241 </t>
  </si>
  <si>
    <t>Cuentas con Reporte de Semanas cotizadas?</t>
  </si>
  <si>
    <t>Sabes que ley</t>
  </si>
  <si>
    <t>5 Pilares para un Retiro Digno</t>
  </si>
  <si>
    <t>Ahorro Anual</t>
  </si>
  <si>
    <t>Meta Total</t>
  </si>
  <si>
    <t>X años Retiro =</t>
  </si>
  <si>
    <t>Próxima Sesión:</t>
  </si>
  <si>
    <t>¿Qué monto requieres para la Uni?</t>
  </si>
  <si>
    <t>Edad Actual</t>
  </si>
  <si>
    <t>Nombre o Razón Social</t>
  </si>
  <si>
    <t>Apellido Paterno</t>
  </si>
  <si>
    <t>Apellido Materno</t>
  </si>
  <si>
    <t>Nacionalidad</t>
  </si>
  <si>
    <t>Ocupación o Profesión</t>
  </si>
  <si>
    <t>Fecha de Nacimiento o Constitución</t>
  </si>
  <si>
    <t>Sexo</t>
  </si>
  <si>
    <t>Mujer</t>
  </si>
  <si>
    <t>Hombre</t>
  </si>
  <si>
    <t>Ciudad</t>
  </si>
  <si>
    <t>Estado</t>
  </si>
  <si>
    <t>Nombre de la Empresa en la que labora</t>
  </si>
  <si>
    <t>RFC</t>
  </si>
  <si>
    <t>CURP</t>
  </si>
  <si>
    <t>Figura</t>
  </si>
  <si>
    <t>Estatura</t>
  </si>
  <si>
    <t>Peso</t>
  </si>
  <si>
    <t>Contratante</t>
  </si>
  <si>
    <t>Asegurado</t>
  </si>
  <si>
    <t>Conyuge</t>
  </si>
  <si>
    <t>Hijo</t>
  </si>
  <si>
    <t>Cuenta Bancaria</t>
  </si>
  <si>
    <t>Banco</t>
  </si>
  <si>
    <t>Trimestral</t>
  </si>
  <si>
    <t>Mancomunado</t>
  </si>
  <si>
    <t>Fecha de Nacimiento</t>
  </si>
  <si>
    <t>Menor por Asegurar</t>
  </si>
  <si>
    <t>Ocupación, Deportes y Otras Actividades</t>
  </si>
  <si>
    <t>SI</t>
  </si>
  <si>
    <t>NO</t>
  </si>
  <si>
    <t>Está(n) expuesto(s) a cualquiera de lo siguiente: Uso y/o portación de armas de fuego, explosivos, maquinaria pesada, maquinaria ligera de riesgo, sustancias químicas peligrosas, radiaciones, riesgo por altura, alta tensión, material biológico de riesgo, transporte en motocicleta.</t>
  </si>
  <si>
    <t>Practica(n) y/o realiza(n) deportes o aficiones peligrosas como: motociclismo, automovilismo, motonáutica, buceo, equitación, charrería ala delta, paracaidismo, planeador, tauromaquia, algún otro deporte de riesgo, etc.</t>
  </si>
  <si>
    <t>¿Para Coberturas Adicionales?</t>
  </si>
  <si>
    <t>¿Desea(n) cubrir el riesgo para Cobertura Básica?</t>
  </si>
  <si>
    <t>¿Vuela(n) en aeronaves que no pertenezcan a líneas comerciales?</t>
  </si>
  <si>
    <t>Cuestionario médico</t>
  </si>
  <si>
    <t>En caso afirmativo indique al final del formulario el detalle.</t>
  </si>
  <si>
    <t>A) ¿Padece(n) o ha(n) padecido alguna de las siguientes enfermedades?</t>
  </si>
  <si>
    <t>Fecha inicio</t>
  </si>
  <si>
    <t>Detalle</t>
  </si>
  <si>
    <t>1. ¿Del corazón y circulación? (Entre otras: Soplo, dolor de pecho o en el tórax, Infarto al miocardio, presión arterial alta).</t>
  </si>
  <si>
    <t>2. ¿Del aparato respiratorio? (Entre otras: bronquitis crónica, asma, tuberculosis o enfisema).</t>
  </si>
  <si>
    <t>3. ¿Del aparato digestivo? (Entre otras: úlcera en el estómago o duodeno, enfermedades del hígado, vesícula biliar, intestinos o colon).</t>
  </si>
  <si>
    <t>4. ¿Del aparato genitourinario? (Entre otras: de los riñones, de la próstata o de la vejiga).</t>
  </si>
  <si>
    <t>5. ¿Del Sistema endócrino? (Entre otras: diabetes, hipertiroidismo, alteraciones del colesterol o triglicéridos)</t>
  </si>
  <si>
    <t>6. ¿Del Sistema Nervioso? (Entre otras: pérdida del conocimiento o convulsiones, trastornos nerviosos o mentales, parálisis, epilepsia).</t>
  </si>
  <si>
    <t>7. ¿Del Aparato músculo esquelético? (Entre otras: de la columna vertebral, osteoporosis, de las rodillas, cadera o hernias de cualquier tipo).</t>
  </si>
  <si>
    <t>8. ¿Cáncer o Tumores?</t>
  </si>
  <si>
    <t>9. ¿Cualquier otra enfermedad que se haya manifestado por más de 8 días?</t>
  </si>
  <si>
    <t>10. ¿Padece(n) o ha(n) padecido enfermedades congénitas?</t>
  </si>
  <si>
    <t>B) ¿Tiene(n) algún defecto visual o auditivo?</t>
  </si>
  <si>
    <t>C) ¿Alguna vez ha(n) estado hospitalizado(s)?</t>
  </si>
  <si>
    <t>D) Antecedentes patológicos y enfermedades actuales:</t>
  </si>
  <si>
    <t>1. ¿Padece(n) actualmente alguna enfermedad, afección o lesión?</t>
  </si>
  <si>
    <t>2. ¿Está(n) en tratamiento actualmente?</t>
  </si>
  <si>
    <t>3. ¿Padece(n) o le(s) han diagnosticado síndrome de inmune deficiencia adquirida (SIDA/VIH)?</t>
  </si>
  <si>
    <t>4. ¿Se le(s) ha practicado alguna intervención quirúrgica?</t>
  </si>
  <si>
    <t>5. ¿Tiene(n) pendiente alguna intervención quirúrgica?</t>
  </si>
  <si>
    <t>E) ¿Le(s) falta algún miembro, parte de el o tiene(n) alguna deformidad?</t>
  </si>
  <si>
    <t>F) ¿Alguna vez le(s) han practicado?</t>
  </si>
  <si>
    <t>1. Electrocardiogramas</t>
  </si>
  <si>
    <t>2. Pruebas de laboratorio</t>
  </si>
  <si>
    <t>3. Radiografías, ultrasonidos, resonancia magnética</t>
  </si>
  <si>
    <t>G) Hábitos Toxicológicos</t>
  </si>
  <si>
    <t>1. ¿Fuma, consume alcohol o drogas?</t>
  </si>
  <si>
    <t>Sí abandonó algún hábito toxicológico, señale: Fecha, clase, cantidad y frecuencia con la que solía consumirlo (Especifique el No. Figura y detalles)</t>
  </si>
  <si>
    <t>H) Sólo para solicitantes Mujeres</t>
  </si>
  <si>
    <t>1. ¿Le(s) han detectado alguna vez quistes, tumoraciones o cualquier enfermedad en mamas?</t>
  </si>
  <si>
    <t>2. ¿Está(n) embarazada(s)?</t>
  </si>
  <si>
    <t xml:space="preserve">3. ¿Número de embarazos?                                   </t>
  </si>
  <si>
    <t>4. ¿Presentó alguna complicación en el embarazo o en las atenciones obstétricas?</t>
  </si>
  <si>
    <t>5. ¿Se encuentra bajo algún tratamiento de maternidad asistida?</t>
  </si>
  <si>
    <t>6. ¿Padece(n) o ha(n) parecido enfermedades de los ovarios?</t>
  </si>
  <si>
    <t>7. ¿Padece(n) o ha(n) parecido enfermedades de la matriz?</t>
  </si>
  <si>
    <t>8. ¿Alguna vez le(s) ha sido reportado anormal el estudio de Papanicolaou?</t>
  </si>
  <si>
    <t xml:space="preserve">Resultados:  </t>
  </si>
  <si>
    <t>Detalle cuestionario médico</t>
  </si>
  <si>
    <t>Año de inicio</t>
  </si>
  <si>
    <t>Condición actual</t>
  </si>
  <si>
    <t>Historial Médico Familiar</t>
  </si>
  <si>
    <t>Padecen o han padecido sus ascendientes o descendientes directos de Diabetes, Cáncer, Infarto al miocardio, Epilepsia</t>
  </si>
  <si>
    <t>Otros Seguros ¿Está(n) asegurado(s) en esta u otras compañías de seguros?</t>
  </si>
  <si>
    <t>¿Ha(n) reclamado algún pago en su póliza de gastos médicos?</t>
  </si>
  <si>
    <t>¿Está(n) solicitando actualmente otro seguro de vida?</t>
  </si>
  <si>
    <t>En caso afirmativo indique el detalle de su respuesta:</t>
  </si>
  <si>
    <t>Pregunta</t>
  </si>
  <si>
    <t>Datos Adicionales</t>
  </si>
  <si>
    <t>En caso afirmativo indique el detalle.</t>
  </si>
  <si>
    <t>Mencione si usted, su cónyuge, concubina(rio) o pariente por consanguinidad o afinidad hasta el segundo grado, desempeña o ha desempeñado funciones públicas destacadas en un país extranjero o en territorio nacional en los últimos dos años, considerando entre otros ser jefe de estado o de gobierno, líder político, funcionario gubernamental, judicial o militar de alta jerarquía, alto ejecutivo de empresas públicas, funcionario o miembro de partidos políticos (Persona Políticamente Expuesta [PPE]).</t>
  </si>
  <si>
    <t>En caso afirmativo describa cargo o puesto que tiene la persona que señala como PPE</t>
  </si>
  <si>
    <t>Indique uno o más beneficiarios</t>
  </si>
  <si>
    <t>Relación con el asegurado</t>
  </si>
  <si>
    <t>Porcentaje</t>
  </si>
  <si>
    <t>Personas por Asegurar</t>
  </si>
  <si>
    <t>Formación</t>
  </si>
  <si>
    <t>¿Qué metas te gustaría cumplir?</t>
  </si>
  <si>
    <t>Datos Generales</t>
  </si>
  <si>
    <t xml:space="preserve">                    Base de Finanzas Personales</t>
  </si>
  <si>
    <t xml:space="preserve">                    Retroalimentación de la Asesoría </t>
  </si>
  <si>
    <t xml:space="preserve">                            Visualizando el futuro</t>
  </si>
  <si>
    <t xml:space="preserve">                                             Retiro</t>
  </si>
  <si>
    <t xml:space="preserve">                                   Educación</t>
  </si>
  <si>
    <t xml:space="preserve">                   Priorizando tus metas financieras</t>
  </si>
  <si>
    <t xml:space="preserve">                          Gastos Médicos Mayores</t>
  </si>
  <si>
    <t xml:space="preserve">                 Protección del Patrimonio Familiar</t>
  </si>
  <si>
    <t>nombre meta</t>
  </si>
  <si>
    <t>Finanzas Personales</t>
  </si>
  <si>
    <t>Ahorro e Inversión</t>
  </si>
  <si>
    <t xml:space="preserve">                      Protección en Salud Familiar</t>
  </si>
  <si>
    <t>I.-Datos Personales del Solicitante</t>
  </si>
  <si>
    <t xml:space="preserve">Apellido Materno </t>
  </si>
  <si>
    <t>País de Nacimiento o Constitución</t>
  </si>
  <si>
    <t>Dia_______</t>
  </si>
  <si>
    <t>Mes_______</t>
  </si>
  <si>
    <t>Año_______</t>
  </si>
  <si>
    <t xml:space="preserve">Estado Civil </t>
  </si>
  <si>
    <t>Entidad Federativa de Nacimiento</t>
  </si>
  <si>
    <t>Mujer ____________ Hombre________</t>
  </si>
  <si>
    <t>S______        C _______</t>
  </si>
  <si>
    <t>Domicilio ( Calle y Numero Exterior e Interior exactamente que en el comprobante</t>
  </si>
  <si>
    <t>Colonia o Fraccionamiento</t>
  </si>
  <si>
    <t>Alcaldia o Municipio</t>
  </si>
  <si>
    <t>Codigo Postal</t>
  </si>
  <si>
    <t>Correo Electrónico</t>
  </si>
  <si>
    <t>Telefono Particular</t>
  </si>
  <si>
    <t>Telefono Oficina</t>
  </si>
  <si>
    <t>Telefono Celular</t>
  </si>
  <si>
    <t>Lugar fisico de desempeño de labores</t>
  </si>
  <si>
    <t xml:space="preserve">Giro, Actividad u objeto social </t>
  </si>
  <si>
    <t>Especifique Brevemente el tipo de actividad que realiza, el medio de trabajo y los materiales utilizados o comercializados</t>
  </si>
  <si>
    <t>Ingresos Mensuales</t>
  </si>
  <si>
    <t>Origen del patrimonio</t>
  </si>
  <si>
    <t>II.-Información de Cobranza</t>
  </si>
  <si>
    <t>Tipo de Cuenta</t>
  </si>
  <si>
    <t>Forma de pago</t>
  </si>
  <si>
    <t xml:space="preserve">Semestral </t>
  </si>
  <si>
    <t xml:space="preserve">III Beneficiarios </t>
  </si>
  <si>
    <t>Nombre (s)</t>
  </si>
  <si>
    <t>IV</t>
  </si>
  <si>
    <t>Fecha Nac.</t>
  </si>
  <si>
    <t>V</t>
  </si>
  <si>
    <t>VI</t>
  </si>
  <si>
    <t xml:space="preserve">S______       </t>
  </si>
  <si>
    <t>C_________</t>
  </si>
  <si>
    <t>Domicilio ( Calle y Numero Exterior e Interior</t>
  </si>
  <si>
    <t>VII</t>
  </si>
  <si>
    <t>Condición Actual</t>
  </si>
  <si>
    <t>Cesáreas:_______</t>
  </si>
  <si>
    <t xml:space="preserve">  Abortos:_____</t>
  </si>
  <si>
    <t>Partos:_____</t>
  </si>
  <si>
    <t>Fecha del ultimo papanicolau</t>
  </si>
  <si>
    <t>IX</t>
  </si>
  <si>
    <t>X</t>
  </si>
  <si>
    <t>Cuestionario Médico SARS-COV2/COVID-19</t>
  </si>
  <si>
    <t>1-</t>
  </si>
  <si>
    <t>¿Has experimentado alguno de los siguientes síntomas?</t>
  </si>
  <si>
    <t>Pérdida del sentido del olfato o del gusto</t>
  </si>
  <si>
    <t>Cualquier fiebre</t>
  </si>
  <si>
    <t>Tos</t>
  </si>
  <si>
    <t>Dificultad para respirar</t>
  </si>
  <si>
    <t>Malestar general (cansancio general)</t>
  </si>
  <si>
    <t>Rinorrea (catarro, descarga de mucosa nasal)</t>
  </si>
  <si>
    <t>Dolor de garganta</t>
  </si>
  <si>
    <t>Síntomas gastrointestinales como náuseas, vómito y/o diarrea</t>
  </si>
  <si>
    <t>En caso afirmativo para alguno de estos, indica la fecha  de inicio de los síntomas</t>
  </si>
  <si>
    <t>2-</t>
  </si>
  <si>
    <t>¿Estás o has estado en contacto cercano con alguien que ha sido puesto en cuarentena  o diagnosticado por infección de COVID-19?</t>
  </si>
  <si>
    <t>En caso afirmativo, por favor detalla</t>
  </si>
  <si>
    <t>3-</t>
  </si>
  <si>
    <t>¿Te han realizado Pruebas para identificar SARS-COV2/COVID-19</t>
  </si>
  <si>
    <t>Si la respuesta es Si, por favor indica fecha y adjunta resultado de la prueba:</t>
  </si>
  <si>
    <t>Resulado de la prueba:</t>
  </si>
  <si>
    <t>Positivo</t>
  </si>
  <si>
    <t>Negativo</t>
  </si>
  <si>
    <t>Fecha</t>
  </si>
  <si>
    <t>4-</t>
  </si>
  <si>
    <t>¿Has sido puesto en cuarentena por una probable exposición al COVID-19?</t>
  </si>
  <si>
    <t>En caso afirmtivo, por favor detalla fechas:</t>
  </si>
  <si>
    <t>Fecha:</t>
  </si>
  <si>
    <t>5-</t>
  </si>
  <si>
    <t>¿Has recibido indicación de medicamentos para COVID-19?</t>
  </si>
  <si>
    <t>En caso afirmativo, favor de especificar nombre, dosis y tiempo:</t>
  </si>
  <si>
    <t>6-</t>
  </si>
  <si>
    <t>¿Has estado hospitalizado por enfermedad de COVID-19?</t>
  </si>
  <si>
    <t>En caso afirmativo, favor de responder las siguientes preguntas:</t>
  </si>
  <si>
    <t>Solo Observación (indicar fecha y alta):</t>
  </si>
  <si>
    <t>Con Oxígeno y mascarillas (indicar fecha y alta de hospital):</t>
  </si>
  <si>
    <t>Tratamiento en cuidados intensivos (Indicar fecha y alta de hospital):</t>
  </si>
  <si>
    <t>*Encaso afirmativo, será necesario presentar informe de Médico Especialista.</t>
  </si>
  <si>
    <t>7-</t>
  </si>
  <si>
    <t>Favor de indicar fecha de alta medica:</t>
  </si>
  <si>
    <t>8-</t>
  </si>
  <si>
    <t>Presentas o presentaste alguna de las siguientes complicaciones o secuelas:</t>
  </si>
  <si>
    <t>Fatiga</t>
  </si>
  <si>
    <t>Insomnio/trastornos del sueño</t>
  </si>
  <si>
    <t>Falta de gusto/olfato</t>
  </si>
  <si>
    <t>Dificultad para respirar/tos</t>
  </si>
  <si>
    <t>Desórdenes de atención/dificultad para concentrarte</t>
  </si>
  <si>
    <t>Cefalea/dolor de cabeza</t>
  </si>
  <si>
    <t>Dolor muscular/articulaciones</t>
  </si>
  <si>
    <t>Ansiedad/depresión</t>
  </si>
  <si>
    <t>Pérdida de memoria</t>
  </si>
  <si>
    <t>Convulsiones</t>
  </si>
  <si>
    <t>Vértigo/mreos</t>
  </si>
  <si>
    <t>Otra</t>
  </si>
  <si>
    <t>En caso afirmativo para alguna de las anteriores, favor de detallar síntomas y especificar si continúas con algún tratamiento</t>
  </si>
  <si>
    <t>derivado de esta:</t>
  </si>
  <si>
    <t>9-</t>
  </si>
  <si>
    <t>¿Actualmente te encuentras en buen estado de salud y puedes realizar tus actividades diarias (físicas, laborales, etc.)</t>
  </si>
  <si>
    <t>de manera normal?</t>
  </si>
  <si>
    <t>10-</t>
  </si>
  <si>
    <t>¿Cuentas con esquema de vacunación para SARS-COV2/COVID-19?</t>
  </si>
  <si>
    <t>Cantidad de dosis:</t>
  </si>
  <si>
    <t>Especifica tipo de vacuna aplicada (Astra Zeneca, Pfizer, Cansino, J&amp;J, etc.)</t>
  </si>
  <si>
    <t>1a-</t>
  </si>
  <si>
    <t>2a-</t>
  </si>
  <si>
    <t>Refuerzos:</t>
  </si>
  <si>
    <t>Fumas?</t>
  </si>
  <si>
    <t>Tomas?</t>
  </si>
  <si>
    <t>Practicas algún Deporte?</t>
  </si>
  <si>
    <t>Cuál?</t>
  </si>
  <si>
    <t>55 7909 5300</t>
  </si>
  <si>
    <t>DEFICIT</t>
  </si>
  <si>
    <t>Salud</t>
  </si>
  <si>
    <t>respuestas</t>
  </si>
  <si>
    <t>SOLTERO(A)</t>
  </si>
  <si>
    <t>CASADO (A)</t>
  </si>
  <si>
    <t>DIVORCIADO (A)</t>
  </si>
  <si>
    <t>VIUDO (A)</t>
  </si>
  <si>
    <t>UNION LIBRE</t>
  </si>
  <si>
    <t>SALUD</t>
  </si>
  <si>
    <t>RETIRO</t>
  </si>
  <si>
    <t>PROTECCIÓN</t>
  </si>
  <si>
    <t>AHORRO / INVERSION</t>
  </si>
  <si>
    <t>Edad Retiro</t>
  </si>
  <si>
    <t>Hipoteca o Renta</t>
  </si>
  <si>
    <t>Mantenimiento</t>
  </si>
  <si>
    <t>Servicio de Internet</t>
  </si>
  <si>
    <t>Servicio de Telefonía</t>
  </si>
  <si>
    <t>Servicio de Teelefonía Móvil</t>
  </si>
  <si>
    <t>Gas</t>
  </si>
  <si>
    <t>Luz</t>
  </si>
  <si>
    <t>Agua</t>
  </si>
  <si>
    <t>Despensa</t>
  </si>
  <si>
    <t>Alimentación</t>
  </si>
  <si>
    <t>Seguros (Gastos Médicos, Ahorro, Auto, Casa)</t>
  </si>
  <si>
    <t>Transporte o Gasolina</t>
  </si>
  <si>
    <t>Estacionamiento</t>
  </si>
  <si>
    <t>Servicio Doméstico</t>
  </si>
  <si>
    <t>Colegiaturas</t>
  </si>
  <si>
    <t>GASTOS FIJOS</t>
  </si>
  <si>
    <t>MONTO</t>
  </si>
  <si>
    <t>PERIODICIDAD</t>
  </si>
  <si>
    <t>FINANZAS PERSONALES</t>
  </si>
  <si>
    <t>GASTOS VARIABLES</t>
  </si>
  <si>
    <t>Vestimenta y calzado</t>
  </si>
  <si>
    <t>Entretenimiento (Cine, Teatro, Conciertos)</t>
  </si>
  <si>
    <t>Hobby</t>
  </si>
  <si>
    <t>Comida a Domicilio</t>
  </si>
  <si>
    <t>Restaurantes</t>
  </si>
  <si>
    <t>Médico</t>
  </si>
  <si>
    <t>Tarjetas de Crédito</t>
  </si>
  <si>
    <t>Belleza</t>
  </si>
  <si>
    <t>Cosmérticos</t>
  </si>
  <si>
    <t>Colecciones</t>
  </si>
  <si>
    <t>Bebidas</t>
  </si>
  <si>
    <t>Snaks</t>
  </si>
  <si>
    <t>Gatgets</t>
  </si>
  <si>
    <t>Compras en línea</t>
  </si>
  <si>
    <t>Diagnóstico Financiero</t>
  </si>
  <si>
    <t xml:space="preserve">¿Tienes Hijos?     </t>
  </si>
  <si>
    <t xml:space="preserve">Dependientes     </t>
  </si>
  <si>
    <t>FECHA</t>
  </si>
  <si>
    <t>HORA</t>
  </si>
  <si>
    <t>¿Cuántos años tienes con ella?</t>
  </si>
  <si>
    <t>¿Con que compañía la tienes?</t>
  </si>
  <si>
    <t>En que Afore te encuentras?</t>
  </si>
  <si>
    <t>Actualmente tienes alguan deuda?</t>
  </si>
  <si>
    <t>¿Por cuanto tiempo?</t>
  </si>
  <si>
    <t>Calcula un Ingreso Promedio Mensual?</t>
  </si>
  <si>
    <t>Hablemos de Riqueza</t>
  </si>
  <si>
    <t>Potencial de Tus Finanzas</t>
  </si>
  <si>
    <t>Modelo de Finanzas Personales</t>
  </si>
  <si>
    <t>¿Cuanto Tienes Ahorrado?</t>
  </si>
  <si>
    <t>Aseguradoras</t>
  </si>
  <si>
    <t>Grupo Nacional Provincial</t>
  </si>
  <si>
    <t>Metlife</t>
  </si>
  <si>
    <t>Axxa</t>
  </si>
  <si>
    <t>Ace</t>
  </si>
  <si>
    <t>Mapfre</t>
  </si>
  <si>
    <t>Banorte</t>
  </si>
  <si>
    <t>BBVA</t>
  </si>
  <si>
    <t>Allianz</t>
  </si>
  <si>
    <t>Zurich</t>
  </si>
  <si>
    <t>Multiva</t>
  </si>
  <si>
    <t>Banamex</t>
  </si>
  <si>
    <t>Atlas</t>
  </si>
  <si>
    <t>Interacciones</t>
  </si>
  <si>
    <t>General de Seguros</t>
  </si>
  <si>
    <t>Royal &amp; Sunalliance</t>
  </si>
  <si>
    <t>Bupa</t>
  </si>
  <si>
    <t>La Latiniamericana</t>
  </si>
  <si>
    <t>Sofía</t>
  </si>
  <si>
    <t>Este sería el pago mensual de tu pensión  si hoy te retiraras</t>
  </si>
  <si>
    <t>PERFIL DEL CLIENTE</t>
  </si>
  <si>
    <t>NOMBRE</t>
  </si>
  <si>
    <t>FECHA DE NACIMIENTO</t>
  </si>
  <si>
    <t>SEXO</t>
  </si>
  <si>
    <t>FUMADOR</t>
  </si>
  <si>
    <t>DEPORTES</t>
  </si>
  <si>
    <t>CLIENTE</t>
  </si>
  <si>
    <t>DEPENDIENTES</t>
  </si>
  <si>
    <t>ESPOSA(O)</t>
  </si>
  <si>
    <t>HIJO 2</t>
  </si>
  <si>
    <t>HIJO 3</t>
  </si>
  <si>
    <t>HIJO 1</t>
  </si>
  <si>
    <t>No definido</t>
  </si>
  <si>
    <t>GASTOS MEDICOS MAYORES</t>
  </si>
  <si>
    <t>Tierne un plan?</t>
  </si>
  <si>
    <t>Personal o Empresarial</t>
  </si>
  <si>
    <t>PROTECCION CON LA QUE CUENTA</t>
  </si>
  <si>
    <t>Seguros Monterrey New York Life</t>
  </si>
  <si>
    <t>Con que Aasegurdora</t>
  </si>
  <si>
    <t>Parentesco</t>
  </si>
  <si>
    <t>Padre</t>
  </si>
  <si>
    <t>Madre</t>
  </si>
  <si>
    <t>Sobrino</t>
  </si>
  <si>
    <t>Nieto</t>
  </si>
  <si>
    <t>OTRO 1</t>
  </si>
  <si>
    <t>OTRO 2</t>
  </si>
  <si>
    <t>Tiene seguro?</t>
  </si>
  <si>
    <t>Compañía</t>
  </si>
  <si>
    <t>Cubre Muerte</t>
  </si>
  <si>
    <t>Cubre Incapacidad</t>
  </si>
  <si>
    <t>Tu Proteccion cubre Muerte</t>
  </si>
  <si>
    <t>Tambien cubre Incapacidad</t>
  </si>
  <si>
    <t>Te regresara dinero en el tiempo?</t>
  </si>
  <si>
    <t>¿Cuentas con algún plan de protección contratado si llegaras a faltar o si te incapacitaras total y permanentemente?</t>
  </si>
  <si>
    <t>Es Dotal</t>
  </si>
  <si>
    <t>Antoguedad</t>
  </si>
  <si>
    <t>Suma Necesaria</t>
  </si>
  <si>
    <t>META FINANCIERA</t>
  </si>
  <si>
    <t>Tiene Seguridad Social</t>
  </si>
  <si>
    <t>Plan de Retiro</t>
  </si>
  <si>
    <t>Monto de Aportación</t>
  </si>
  <si>
    <t>Plazo de Ahorro</t>
  </si>
  <si>
    <t>Pensión Deseada</t>
  </si>
  <si>
    <t>Meta</t>
  </si>
  <si>
    <t>Ley del Seguro Social</t>
  </si>
  <si>
    <t>Saldo Afore</t>
  </si>
  <si>
    <t>Streaming</t>
  </si>
  <si>
    <t>Netflix</t>
  </si>
  <si>
    <t>Prime</t>
  </si>
  <si>
    <t>Star</t>
  </si>
  <si>
    <t>Paramout</t>
  </si>
  <si>
    <t>Disney</t>
  </si>
  <si>
    <t>HBO</t>
  </si>
  <si>
    <t>Telefonía Celular</t>
  </si>
  <si>
    <t>Plan</t>
  </si>
  <si>
    <t>Megas</t>
  </si>
  <si>
    <t>Cuantos usas</t>
  </si>
  <si>
    <t>Apple 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</si>
</sst>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2" formatCode="_-&quot;$&quot;* #,##0_-;\-&quot;$&quot;* #,##0_-;_-&quot;$&quot;* &quot;-&quot;_-;_-@_-"/>
    <numFmt numFmtId="44" formatCode="_-&quot;$&quot;* #,##0.00_-;\-&quot;$&quot;* #,##0.00_-;_-&quot;$&quot;* &quot;-&quot;??_-;_-@_-"/>
    <numFmt numFmtId="43" formatCode="_-* #,##0.00_-;\-* #,##0.00_-;_-* &quot;-&quot;??_-;_-@_-"/>
    <numFmt numFmtId="164" formatCode="_-&quot;$&quot;* #,##0_-;\-&quot;$&quot;* #,##0_-;_-&quot;$&quot;* &quot;-&quot;??_-;_-@_-"/>
    <numFmt numFmtId="165" formatCode="#,##0_ ;\-#,##0\ "/>
    <numFmt numFmtId="166" formatCode="_-* #,##0_-;\-* #,##0_-;_-* &quot;-&quot;??_-;_-@_-"/>
    <numFmt numFmtId="167" formatCode="dd/mm/yyyy;@"/>
    <numFmt numFmtId="168" formatCode="[$-80A]h:mm:ss\ AM/PM;@"/>
  </numFmts>
  <fonts count="83">
    <font>
      <sz val="11"/>
      <color theme="1"/>
      <name val="Calibri"/>
      <family val="2"/>
      <scheme val="minor"/>
    </font>
    <font>
      <sz val="11"/>
      <color theme="1"/>
      <name val="Calibri"/>
      <family val="2"/>
      <scheme val="minor"/>
    </font>
    <font>
      <sz val="18"/>
      <color theme="1"/>
      <name val="Century Gothic"/>
      <family val="2"/>
    </font>
    <font>
      <sz val="11"/>
      <color theme="1"/>
      <name val="Century Gothic"/>
      <family val="2"/>
    </font>
    <font>
      <u/>
      <sz val="11"/>
      <color theme="10"/>
      <name val="Calibri"/>
      <family val="2"/>
      <scheme val="minor"/>
    </font>
    <font>
      <b/>
      <sz val="22"/>
      <color theme="0"/>
      <name val="Century Gothic"/>
      <family val="2"/>
    </font>
    <font>
      <sz val="11"/>
      <color theme="0"/>
      <name val="Century Gothic"/>
      <family val="2"/>
    </font>
    <font>
      <sz val="20"/>
      <color theme="1"/>
      <name val="Century Gothic"/>
      <family val="2"/>
    </font>
    <font>
      <sz val="11"/>
      <color theme="0"/>
      <name val="Calibri"/>
      <family val="2"/>
      <scheme val="minor"/>
    </font>
    <font>
      <sz val="11"/>
      <color theme="0" tint="-0.14999847407452621"/>
      <name val="Century Gothic"/>
      <family val="2"/>
    </font>
    <font>
      <b/>
      <sz val="11"/>
      <color theme="1"/>
      <name val="Calibri"/>
      <family val="2"/>
      <scheme val="minor"/>
    </font>
    <font>
      <b/>
      <sz val="11"/>
      <color theme="1"/>
      <name val="Century Gothic"/>
      <family val="2"/>
    </font>
    <font>
      <sz val="12"/>
      <color theme="1"/>
      <name val="Century Gothic"/>
      <family val="2"/>
    </font>
    <font>
      <sz val="14"/>
      <color theme="1"/>
      <name val="Century Gothic"/>
      <family val="2"/>
    </font>
    <font>
      <sz val="16"/>
      <color theme="1"/>
      <name val="Century Gothic"/>
      <family val="2"/>
    </font>
    <font>
      <b/>
      <sz val="22"/>
      <color rgb="FF00B0F0"/>
      <name val="Century Gothic"/>
      <family val="2"/>
    </font>
    <font>
      <sz val="11"/>
      <name val="Century Gothic"/>
      <family val="2"/>
    </font>
    <font>
      <i/>
      <sz val="11"/>
      <color theme="1"/>
      <name val="Century Gothic"/>
      <family val="2"/>
    </font>
    <font>
      <i/>
      <sz val="10"/>
      <color theme="1"/>
      <name val="Century Gothic"/>
      <family val="2"/>
    </font>
    <font>
      <b/>
      <i/>
      <sz val="11"/>
      <color theme="1"/>
      <name val="Century Gothic"/>
      <family val="2"/>
    </font>
    <font>
      <b/>
      <sz val="18"/>
      <color theme="1"/>
      <name val="Century Gothic"/>
      <family val="2"/>
    </font>
    <font>
      <sz val="20"/>
      <color theme="0"/>
      <name val="Century Gothic"/>
      <family val="2"/>
    </font>
    <font>
      <sz val="24"/>
      <color theme="4" tint="-0.499984740745262"/>
      <name val="Century Gothic"/>
      <family val="2"/>
    </font>
    <font>
      <sz val="11"/>
      <color theme="4" tint="-0.499984740745262"/>
      <name val="Century Gothic"/>
      <family val="2"/>
    </font>
    <font>
      <b/>
      <sz val="12"/>
      <color theme="1"/>
      <name val="Century Gothic"/>
      <family val="2"/>
    </font>
    <font>
      <b/>
      <sz val="26"/>
      <color theme="0"/>
      <name val="Century Gothic"/>
      <family val="2"/>
    </font>
    <font>
      <b/>
      <sz val="12"/>
      <color theme="0"/>
      <name val="Century Gothic"/>
      <family val="2"/>
    </font>
    <font>
      <b/>
      <sz val="14"/>
      <color theme="0"/>
      <name val="Century Gothic"/>
      <family val="2"/>
    </font>
    <font>
      <sz val="9"/>
      <color theme="1"/>
      <name val="Century Gothic"/>
      <family val="2"/>
    </font>
    <font>
      <u/>
      <sz val="8"/>
      <color theme="10"/>
      <name val="Century Gothic"/>
      <family val="2"/>
    </font>
    <font>
      <sz val="8"/>
      <color theme="1"/>
      <name val="Century Gothic"/>
      <family val="2"/>
    </font>
    <font>
      <sz val="11"/>
      <color theme="3"/>
      <name val="Century Gothic"/>
      <family val="2"/>
    </font>
    <font>
      <b/>
      <sz val="11"/>
      <color theme="3"/>
      <name val="Century Gothic"/>
      <family val="2"/>
    </font>
    <font>
      <sz val="10.5"/>
      <color theme="1"/>
      <name val="Century Gothic"/>
      <family val="2"/>
    </font>
    <font>
      <b/>
      <sz val="10.5"/>
      <color theme="3"/>
      <name val="Century Gothic"/>
      <family val="2"/>
    </font>
    <font>
      <sz val="10"/>
      <color theme="3"/>
      <name val="Century Gothic"/>
      <family val="2"/>
    </font>
    <font>
      <sz val="10.5"/>
      <color theme="3"/>
      <name val="Century Gothic"/>
      <family val="2"/>
    </font>
    <font>
      <sz val="11"/>
      <color theme="0" tint="-4.9989318521683403E-2"/>
      <name val="Century Gothic"/>
      <family val="2"/>
    </font>
    <font>
      <b/>
      <sz val="22"/>
      <color theme="3"/>
      <name val="Century Gothic"/>
      <family val="2"/>
    </font>
    <font>
      <sz val="11"/>
      <color theme="1" tint="0.249977111117893"/>
      <name val="Century Gothic"/>
      <family val="2"/>
    </font>
    <font>
      <b/>
      <sz val="18"/>
      <color theme="0"/>
      <name val="Century Gothic"/>
      <family val="2"/>
    </font>
    <font>
      <b/>
      <sz val="22"/>
      <color theme="4" tint="-0.249977111117893"/>
      <name val="Century Gothic"/>
      <family val="2"/>
    </font>
    <font>
      <b/>
      <sz val="16"/>
      <color theme="1"/>
      <name val="Century Gothic"/>
      <family val="2"/>
    </font>
    <font>
      <b/>
      <sz val="11"/>
      <name val="Century Gothic"/>
      <family val="2"/>
    </font>
    <font>
      <b/>
      <sz val="13"/>
      <color theme="3"/>
      <name val="Calibri"/>
      <family val="2"/>
      <scheme val="minor"/>
    </font>
    <font>
      <b/>
      <sz val="16"/>
      <color theme="3"/>
      <name val="Calibri"/>
      <family val="2"/>
      <scheme val="minor"/>
    </font>
    <font>
      <sz val="10"/>
      <color theme="1"/>
      <name val="Museo Sans Condensed"/>
    </font>
    <font>
      <sz val="11"/>
      <color rgb="FFCE02C4"/>
      <name val="Calibri"/>
      <family val="2"/>
      <scheme val="minor"/>
    </font>
    <font>
      <sz val="11"/>
      <color theme="4" tint="-0.499984740745262"/>
      <name val="Calibri"/>
      <family val="2"/>
      <scheme val="minor"/>
    </font>
    <font>
      <sz val="11"/>
      <color rgb="FF7030A0"/>
      <name val="Calibri"/>
      <family val="2"/>
      <scheme val="minor"/>
    </font>
    <font>
      <b/>
      <sz val="10"/>
      <color theme="1"/>
      <name val="Museo Sans Condensed"/>
    </font>
    <font>
      <sz val="11"/>
      <color rgb="FF0070C0"/>
      <name val="Calibri"/>
      <family val="2"/>
      <scheme val="minor"/>
    </font>
    <font>
      <sz val="11"/>
      <color rgb="FF00396B"/>
      <name val="Museo Sans Condensed"/>
    </font>
    <font>
      <i/>
      <sz val="10"/>
      <color rgb="FFA6A6A6"/>
      <name val="Museo Sans Condensed"/>
    </font>
    <font>
      <b/>
      <sz val="20"/>
      <color theme="3"/>
      <name val="Century Gothic"/>
      <family val="2"/>
    </font>
    <font>
      <b/>
      <sz val="14"/>
      <color theme="1"/>
      <name val="Calibri"/>
      <family val="2"/>
      <scheme val="minor"/>
    </font>
    <font>
      <b/>
      <sz val="10"/>
      <color theme="1"/>
      <name val="Calibri"/>
      <family val="2"/>
      <scheme val="minor"/>
    </font>
    <font>
      <b/>
      <sz val="11"/>
      <name val="Calibri"/>
      <family val="2"/>
      <scheme val="minor"/>
    </font>
    <font>
      <b/>
      <sz val="14"/>
      <name val="Calibri"/>
      <family val="2"/>
      <scheme val="minor"/>
    </font>
    <font>
      <b/>
      <sz val="10"/>
      <color rgb="FF002060"/>
      <name val="Calibri"/>
      <family val="2"/>
      <scheme val="minor"/>
    </font>
    <font>
      <b/>
      <sz val="10"/>
      <color rgb="FF002060"/>
      <name val="Museo Sans Condensed"/>
    </font>
    <font>
      <b/>
      <sz val="16"/>
      <color theme="4"/>
      <name val="Calibri"/>
      <family val="2"/>
      <scheme val="minor"/>
    </font>
    <font>
      <sz val="11"/>
      <color theme="4"/>
      <name val="Calibri"/>
      <family val="2"/>
      <scheme val="minor"/>
    </font>
    <font>
      <b/>
      <sz val="14"/>
      <color theme="4"/>
      <name val="Calibri"/>
      <family val="2"/>
      <scheme val="minor"/>
    </font>
    <font>
      <b/>
      <sz val="12"/>
      <color theme="4"/>
      <name val="Calibri"/>
      <family val="2"/>
      <scheme val="minor"/>
    </font>
    <font>
      <b/>
      <sz val="11"/>
      <color theme="4"/>
      <name val="Calibri"/>
      <family val="2"/>
      <scheme val="minor"/>
    </font>
    <font>
      <sz val="12"/>
      <color theme="1"/>
      <name val="Calibri"/>
      <family val="2"/>
      <scheme val="minor"/>
    </font>
    <font>
      <sz val="14"/>
      <color theme="4"/>
      <name val="Calibri"/>
      <family val="2"/>
      <scheme val="minor"/>
    </font>
    <font>
      <b/>
      <sz val="11"/>
      <color theme="0"/>
      <name val="Century Gothic"/>
      <family val="2"/>
    </font>
    <font>
      <b/>
      <sz val="16"/>
      <color theme="1"/>
      <name val="Calibri"/>
      <family val="2"/>
      <scheme val="minor"/>
    </font>
    <font>
      <sz val="14"/>
      <color theme="1"/>
      <name val="Calibri"/>
      <family val="2"/>
      <scheme val="minor"/>
    </font>
    <font>
      <b/>
      <sz val="20"/>
      <color theme="0"/>
      <name val="Calibri"/>
      <family val="2"/>
      <scheme val="minor"/>
    </font>
    <font>
      <sz val="36"/>
      <color rgb="FF002060"/>
      <name val="Aharoni"/>
    </font>
    <font>
      <b/>
      <sz val="18"/>
      <color theme="0"/>
      <name val="Calibri"/>
      <family val="2"/>
      <scheme val="minor"/>
    </font>
    <font>
      <b/>
      <sz val="24"/>
      <color rgb="FF2315D7"/>
      <name val="Calibri"/>
      <family val="2"/>
      <scheme val="minor"/>
    </font>
    <font>
      <b/>
      <sz val="11"/>
      <color theme="0"/>
      <name val="Calibri"/>
      <family val="2"/>
      <scheme val="minor"/>
    </font>
    <font>
      <b/>
      <sz val="11"/>
      <color rgb="FFFF0000"/>
      <name val="Century Gothic"/>
      <family val="2"/>
    </font>
    <font>
      <b/>
      <sz val="20"/>
      <color rgb="FF002060"/>
      <name val="Century Gothic"/>
      <family val="2"/>
    </font>
    <font>
      <sz val="10"/>
      <color theme="1"/>
      <name val="Century Gothic"/>
      <family val="2"/>
    </font>
    <font>
      <b/>
      <sz val="16"/>
      <color rgb="FF002060"/>
      <name val="Century Gothic"/>
      <family val="2"/>
    </font>
    <font>
      <sz val="36"/>
      <color theme="0"/>
      <name val="Aharoni"/>
    </font>
    <font>
      <b/>
      <sz val="14"/>
      <color theme="0"/>
      <name val="Calibri"/>
      <family val="2"/>
      <scheme val="minor"/>
    </font>
    <font>
      <b/>
      <sz val="12"/>
      <color theme="1"/>
      <name val="Calibri"/>
      <family val="2"/>
      <scheme val="minor"/>
    </font>
  </fonts>
  <fills count="34">
    <fill>
      <patternFill patternType="none"/>
    </fill>
    <fill>
      <patternFill patternType="gray125"/>
    </fill>
    <fill>
      <patternFill patternType="solid">
        <fgColor theme="4" tint="-0.499984740745262"/>
        <bgColor indexed="64"/>
      </patternFill>
    </fill>
    <fill>
      <patternFill patternType="solid">
        <fgColor theme="8" tint="0.59999389629810485"/>
        <bgColor indexed="64"/>
      </patternFill>
    </fill>
    <fill>
      <patternFill patternType="solid">
        <fgColor theme="3"/>
        <bgColor indexed="64"/>
      </patternFill>
    </fill>
    <fill>
      <patternFill patternType="solid">
        <fgColor theme="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2C20CC"/>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92D050"/>
        <bgColor indexed="64"/>
      </patternFill>
    </fill>
    <fill>
      <patternFill patternType="solid">
        <fgColor rgb="FFCCFF33"/>
        <bgColor indexed="64"/>
      </patternFill>
    </fill>
    <fill>
      <patternFill patternType="solid">
        <fgColor theme="7" tint="0.39997558519241921"/>
        <bgColor indexed="64"/>
      </patternFill>
    </fill>
    <fill>
      <patternFill patternType="solid">
        <fgColor rgb="FF99FF33"/>
        <bgColor indexed="64"/>
      </patternFill>
    </fill>
    <fill>
      <patternFill patternType="solid">
        <fgColor theme="3" tint="0.79998168889431442"/>
        <bgColor indexed="64"/>
      </patternFill>
    </fill>
    <fill>
      <patternFill patternType="solid">
        <fgColor rgb="FFFFFFCC"/>
      </patternFill>
    </fill>
    <fill>
      <patternFill patternType="solid">
        <fgColor theme="4" tint="0.39997558519241921"/>
        <bgColor indexed="64"/>
      </patternFill>
    </fill>
    <fill>
      <patternFill patternType="solid">
        <fgColor rgb="FFFD8DE8"/>
        <bgColor indexed="64"/>
      </patternFill>
    </fill>
    <fill>
      <patternFill patternType="solid">
        <fgColor rgb="FFB17ED8"/>
        <bgColor indexed="64"/>
      </patternFill>
    </fill>
    <fill>
      <patternFill patternType="solid">
        <fgColor rgb="FF97E4FF"/>
        <bgColor indexed="64"/>
      </patternFill>
    </fill>
    <fill>
      <patternFill patternType="solid">
        <fgColor rgb="FF0099CC"/>
        <bgColor indexed="64"/>
      </patternFill>
    </fill>
    <fill>
      <patternFill patternType="solid">
        <fgColor rgb="FFFFFF66"/>
        <bgColor indexed="64"/>
      </patternFill>
    </fill>
    <fill>
      <patternFill patternType="solid">
        <fgColor rgb="FFFFFF99"/>
        <bgColor indexed="64"/>
      </patternFill>
    </fill>
    <fill>
      <patternFill patternType="solid">
        <fgColor theme="4" tint="0.79998168889431442"/>
        <bgColor indexed="64"/>
      </patternFill>
    </fill>
    <fill>
      <patternFill patternType="solid">
        <fgColor rgb="FF0070C0"/>
        <bgColor indexed="64"/>
      </patternFill>
    </fill>
    <fill>
      <patternFill patternType="solid">
        <fgColor rgb="FFFF0000"/>
        <bgColor indexed="64"/>
      </patternFill>
    </fill>
    <fill>
      <patternFill patternType="solid">
        <fgColor theme="5"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2315D7"/>
        <bgColor indexed="64"/>
      </patternFill>
    </fill>
    <fill>
      <patternFill patternType="solid">
        <fgColor theme="0" tint="-0.499984740745262"/>
        <bgColor indexed="64"/>
      </patternFill>
    </fill>
  </fills>
  <borders count="43">
    <border>
      <left/>
      <right/>
      <top/>
      <bottom/>
      <diagonal/>
    </border>
    <border>
      <left style="double">
        <color theme="8" tint="-0.24994659260841701"/>
      </left>
      <right/>
      <top style="double">
        <color theme="8" tint="-0.24994659260841701"/>
      </top>
      <bottom style="double">
        <color theme="8" tint="-0.24994659260841701"/>
      </bottom>
      <diagonal/>
    </border>
    <border>
      <left/>
      <right/>
      <top style="double">
        <color theme="8" tint="-0.24994659260841701"/>
      </top>
      <bottom style="double">
        <color theme="8" tint="-0.24994659260841701"/>
      </bottom>
      <diagonal/>
    </border>
    <border>
      <left/>
      <right style="double">
        <color theme="8" tint="-0.24994659260841701"/>
      </right>
      <top style="double">
        <color theme="8" tint="-0.24994659260841701"/>
      </top>
      <bottom style="double">
        <color theme="8" tint="-0.24994659260841701"/>
      </bottom>
      <diagonal/>
    </border>
    <border>
      <left style="double">
        <color theme="8" tint="-0.24994659260841701"/>
      </left>
      <right/>
      <top/>
      <bottom/>
      <diagonal/>
    </border>
    <border>
      <left/>
      <right style="double">
        <color theme="8" tint="-0.24994659260841701"/>
      </right>
      <top/>
      <bottom/>
      <diagonal/>
    </border>
    <border>
      <left/>
      <right/>
      <top/>
      <bottom style="double">
        <color theme="8" tint="-0.24994659260841701"/>
      </bottom>
      <diagonal/>
    </border>
    <border>
      <left/>
      <right/>
      <top style="double">
        <color theme="8" tint="-0.24994659260841701"/>
      </top>
      <bottom/>
      <diagonal/>
    </border>
    <border>
      <left style="double">
        <color theme="8" tint="-0.24994659260841701"/>
      </left>
      <right style="double">
        <color theme="8" tint="-0.24994659260841701"/>
      </right>
      <top style="double">
        <color theme="8" tint="-0.24994659260841701"/>
      </top>
      <bottom style="double">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left>
      <right style="thin">
        <color theme="8"/>
      </right>
      <top style="thin">
        <color theme="8"/>
      </top>
      <bottom style="thin">
        <color theme="8"/>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right style="double">
        <color theme="4" tint="-0.24994659260841701"/>
      </right>
      <top style="double">
        <color theme="8" tint="-0.24994659260841701"/>
      </top>
      <bottom style="double">
        <color theme="8" tint="-0.24994659260841701"/>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rgb="FFB2B2B2"/>
      </left>
      <right/>
      <top/>
      <bottom/>
      <diagonal/>
    </border>
    <border>
      <left/>
      <right style="thin">
        <color rgb="FFB2B2B2"/>
      </right>
      <top/>
      <bottom/>
      <diagonal/>
    </border>
    <border>
      <left/>
      <right style="thin">
        <color theme="4" tint="-0.24994659260841701"/>
      </right>
      <top style="thin">
        <color theme="4" tint="-0.2499465926084170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top style="thin">
        <color rgb="FFB2B2B2"/>
      </top>
      <bottom style="thin">
        <color rgb="FFB2B2B2"/>
      </bottom>
      <diagonal/>
    </border>
    <border>
      <left style="thin">
        <color rgb="FFB2B2B2"/>
      </left>
      <right/>
      <top/>
      <bottom style="thin">
        <color rgb="FFB2B2B2"/>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rgb="FFB2B2B2"/>
      </left>
      <right style="thin">
        <color rgb="FFB2B2B2"/>
      </right>
      <top/>
      <bottom style="thin">
        <color rgb="FFB2B2B2"/>
      </bottom>
      <diagonal/>
    </border>
    <border>
      <left/>
      <right/>
      <top style="thin">
        <color indexed="64"/>
      </top>
      <bottom style="thin">
        <color indexed="64"/>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top style="thin">
        <color theme="4" tint="-0.2499465926084170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theme="4" tint="-0.24994659260841701"/>
      </bottom>
      <diagonal/>
    </border>
    <border>
      <left/>
      <right style="double">
        <color theme="4" tint="-0.24994659260841701"/>
      </right>
      <top/>
      <bottom/>
      <diagonal/>
    </border>
  </borders>
  <cellStyleXfs count="9">
    <xf numFmtId="0" fontId="0" fillId="0" borderId="0"/>
    <xf numFmtId="44"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0" fontId="44" fillId="0" borderId="15" applyNumberFormat="0" applyFill="0" applyAlignment="0" applyProtection="0"/>
    <xf numFmtId="0" fontId="1" fillId="16" borderId="16" applyNumberFormat="0" applyFont="0" applyAlignment="0" applyProtection="0"/>
    <xf numFmtId="0" fontId="47" fillId="18" borderId="0"/>
    <xf numFmtId="0" fontId="49" fillId="19" borderId="0"/>
    <xf numFmtId="0" fontId="51" fillId="20" borderId="27">
      <alignment wrapText="1"/>
    </xf>
  </cellStyleXfs>
  <cellXfs count="526">
    <xf numFmtId="0" fontId="0" fillId="0" borderId="0" xfId="0"/>
    <xf numFmtId="0" fontId="0" fillId="0" borderId="0" xfId="0"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wrapText="1"/>
    </xf>
    <xf numFmtId="0" fontId="8" fillId="4" borderId="0" xfId="0" applyFont="1" applyFill="1" applyAlignment="1">
      <alignment horizontal="center" vertical="center" wrapText="1"/>
    </xf>
    <xf numFmtId="0" fontId="7" fillId="0" borderId="0" xfId="0" applyFont="1" applyAlignment="1">
      <alignment vertical="center" wrapText="1"/>
    </xf>
    <xf numFmtId="0" fontId="0" fillId="0" borderId="0" xfId="0" applyAlignment="1">
      <alignment horizontal="left" vertical="center" wrapText="1"/>
    </xf>
    <xf numFmtId="14" fontId="3" fillId="0" borderId="0" xfId="0" applyNumberFormat="1" applyFont="1" applyAlignment="1">
      <alignment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xf>
    <xf numFmtId="0" fontId="3" fillId="0" borderId="0" xfId="0" applyFont="1"/>
    <xf numFmtId="0" fontId="3" fillId="0" borderId="5" xfId="0" applyFont="1" applyBorder="1"/>
    <xf numFmtId="0" fontId="3" fillId="0" borderId="0" xfId="0" applyFont="1" applyAlignment="1">
      <alignment vertical="center"/>
    </xf>
    <xf numFmtId="14" fontId="3" fillId="0" borderId="0" xfId="0" applyNumberFormat="1" applyFont="1" applyAlignment="1">
      <alignment horizontal="center" vertical="center" wrapText="1"/>
    </xf>
    <xf numFmtId="0" fontId="9" fillId="0" borderId="0" xfId="0" applyFont="1" applyAlignment="1">
      <alignment vertical="center"/>
    </xf>
    <xf numFmtId="0" fontId="3" fillId="0" borderId="0" xfId="1" applyNumberFormat="1" applyFont="1" applyBorder="1" applyAlignment="1">
      <alignment horizontal="center" vertical="center" wrapText="1"/>
    </xf>
    <xf numFmtId="0" fontId="14" fillId="0" borderId="0" xfId="0" applyFont="1"/>
    <xf numFmtId="0" fontId="14" fillId="0" borderId="0" xfId="0" applyFont="1" applyAlignment="1">
      <alignment horizontal="center"/>
    </xf>
    <xf numFmtId="0" fontId="15" fillId="0" borderId="0" xfId="0" applyFont="1" applyAlignment="1">
      <alignment horizontal="center" vertical="center" wrapText="1"/>
    </xf>
    <xf numFmtId="0" fontId="16" fillId="0" borderId="0" xfId="0" applyFont="1" applyAlignment="1">
      <alignment vertical="center" wrapText="1"/>
    </xf>
    <xf numFmtId="0" fontId="12" fillId="0" borderId="0" xfId="0" applyFont="1"/>
    <xf numFmtId="0" fontId="12" fillId="0" borderId="7" xfId="0" quotePrefix="1" applyFont="1" applyBorder="1"/>
    <xf numFmtId="0" fontId="3" fillId="0" borderId="8" xfId="0" applyFont="1" applyBorder="1" applyAlignment="1">
      <alignment horizontal="center" vertical="center" wrapText="1"/>
    </xf>
    <xf numFmtId="0" fontId="0" fillId="0" borderId="6" xfId="0" applyBorder="1" applyAlignment="1">
      <alignment horizontal="center" vertical="center" wrapText="1"/>
    </xf>
    <xf numFmtId="6"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6" fontId="20" fillId="0" borderId="6" xfId="0" applyNumberFormat="1" applyFont="1" applyBorder="1" applyAlignment="1">
      <alignment horizontal="center" vertical="center" wrapText="1"/>
    </xf>
    <xf numFmtId="0" fontId="3" fillId="0" borderId="0" xfId="0" applyFont="1" applyAlignment="1">
      <alignment horizontal="left" vertical="center" wrapText="1" indent="4"/>
    </xf>
    <xf numFmtId="0" fontId="23" fillId="0" borderId="0" xfId="0" applyFont="1"/>
    <xf numFmtId="0" fontId="22" fillId="0" borderId="0" xfId="0" applyFont="1"/>
    <xf numFmtId="44" fontId="0" fillId="0" borderId="0" xfId="1" applyFont="1"/>
    <xf numFmtId="44" fontId="0" fillId="0" borderId="0" xfId="0" applyNumberFormat="1"/>
    <xf numFmtId="0" fontId="3"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0" xfId="0" applyFont="1" applyAlignment="1">
      <alignment horizontal="center"/>
    </xf>
    <xf numFmtId="0" fontId="3" fillId="0" borderId="0" xfId="0" applyFont="1" applyAlignment="1">
      <alignment horizontal="left" vertical="center"/>
    </xf>
    <xf numFmtId="0" fontId="3" fillId="0" borderId="5" xfId="0" applyFont="1" applyBorder="1" applyAlignment="1">
      <alignment horizontal="left" vertical="center"/>
    </xf>
    <xf numFmtId="0" fontId="26" fillId="0" borderId="0" xfId="0" applyFont="1" applyAlignment="1">
      <alignment horizontal="center" vertical="center" wrapText="1"/>
    </xf>
    <xf numFmtId="0" fontId="11" fillId="0" borderId="0" xfId="0" applyFont="1" applyAlignment="1">
      <alignment horizontal="center" vertical="center" wrapText="1"/>
    </xf>
    <xf numFmtId="0" fontId="25" fillId="0" borderId="0" xfId="0" applyFont="1" applyAlignment="1">
      <alignment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0" fontId="35"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35" fillId="0" borderId="0" xfId="0" applyFont="1" applyAlignment="1">
      <alignment horizontal="center" vertical="center" wrapText="1"/>
    </xf>
    <xf numFmtId="0" fontId="2" fillId="0" borderId="0" xfId="0" applyFont="1" applyAlignment="1">
      <alignment horizontal="center" vertical="center" wrapText="1"/>
    </xf>
    <xf numFmtId="44" fontId="3" fillId="0" borderId="0" xfId="1" applyFont="1" applyBorder="1" applyAlignment="1">
      <alignment horizontal="center" vertical="center" wrapText="1"/>
    </xf>
    <xf numFmtId="0" fontId="3" fillId="0" borderId="0" xfId="0" applyFont="1" applyAlignment="1">
      <alignment horizontal="center" wrapText="1"/>
    </xf>
    <xf numFmtId="164" fontId="3" fillId="0" borderId="0" xfId="0" applyNumberFormat="1" applyFont="1" applyAlignment="1">
      <alignment horizontal="center" vertical="center"/>
    </xf>
    <xf numFmtId="0" fontId="3" fillId="0" borderId="0" xfId="1" applyNumberFormat="1" applyFont="1" applyFill="1" applyBorder="1" applyAlignment="1">
      <alignment horizontal="center" vertical="center" wrapText="1"/>
    </xf>
    <xf numFmtId="164" fontId="3" fillId="0" borderId="0" xfId="1" applyNumberFormat="1" applyFont="1" applyBorder="1" applyAlignment="1">
      <alignment horizontal="center" vertical="center"/>
    </xf>
    <xf numFmtId="164" fontId="3" fillId="0" borderId="0" xfId="1" applyNumberFormat="1" applyFont="1" applyFill="1" applyBorder="1" applyAlignment="1">
      <alignment horizontal="center" vertical="center"/>
    </xf>
    <xf numFmtId="0" fontId="3" fillId="0" borderId="0" xfId="0" applyFont="1" applyAlignment="1">
      <alignment horizontal="right" vertical="center"/>
    </xf>
    <xf numFmtId="0" fontId="31" fillId="0" borderId="0" xfId="0" applyFont="1" applyAlignment="1">
      <alignment horizontal="center" vertical="center" wrapText="1"/>
    </xf>
    <xf numFmtId="0" fontId="31" fillId="0" borderId="0" xfId="0" applyFont="1" applyAlignment="1">
      <alignment horizontal="center" vertical="center"/>
    </xf>
    <xf numFmtId="6" fontId="2" fillId="0" borderId="0" xfId="0" applyNumberFormat="1" applyFont="1" applyAlignment="1">
      <alignment horizontal="center" vertical="center" wrapText="1"/>
    </xf>
    <xf numFmtId="6" fontId="20" fillId="0" borderId="0" xfId="0" applyNumberFormat="1" applyFont="1" applyAlignment="1">
      <alignment horizontal="center" vertical="center" wrapText="1"/>
    </xf>
    <xf numFmtId="6" fontId="0" fillId="0" borderId="0" xfId="0" applyNumberFormat="1" applyAlignment="1">
      <alignment horizontal="center" vertical="center" wrapText="1"/>
    </xf>
    <xf numFmtId="0" fontId="32" fillId="0" borderId="0" xfId="0" applyFont="1" applyAlignment="1">
      <alignment horizontal="center" vertical="center"/>
    </xf>
    <xf numFmtId="0" fontId="38" fillId="0" borderId="0" xfId="0" applyFont="1" applyAlignment="1">
      <alignment horizontal="center" vertical="center" wrapText="1"/>
    </xf>
    <xf numFmtId="0" fontId="41" fillId="0" borderId="0" xfId="0" applyFont="1" applyAlignment="1">
      <alignment horizontal="center" vertical="center" wrapText="1"/>
    </xf>
    <xf numFmtId="0" fontId="0" fillId="5" borderId="0" xfId="0" applyFill="1" applyAlignment="1">
      <alignment horizontal="center" vertical="center" wrapText="1"/>
    </xf>
    <xf numFmtId="0" fontId="3" fillId="5" borderId="0" xfId="0" applyFont="1" applyFill="1" applyAlignment="1">
      <alignment vertical="center" wrapText="1"/>
    </xf>
    <xf numFmtId="0" fontId="10" fillId="5" borderId="0" xfId="0" applyFont="1" applyFill="1" applyAlignment="1">
      <alignment horizontal="center" vertical="center" wrapText="1"/>
    </xf>
    <xf numFmtId="0" fontId="0" fillId="5" borderId="19" xfId="0" applyFill="1" applyBorder="1"/>
    <xf numFmtId="0" fontId="0" fillId="5" borderId="19" xfId="5" applyFont="1" applyFill="1" applyBorder="1" applyAlignment="1">
      <alignment wrapText="1"/>
    </xf>
    <xf numFmtId="0" fontId="0" fillId="5" borderId="0" xfId="0" applyFill="1"/>
    <xf numFmtId="0" fontId="45" fillId="5" borderId="0" xfId="4" applyFont="1" applyFill="1" applyBorder="1"/>
    <xf numFmtId="0" fontId="0" fillId="5" borderId="0" xfId="5" applyFont="1" applyFill="1" applyBorder="1" applyAlignment="1">
      <alignment horizontal="center" wrapText="1"/>
    </xf>
    <xf numFmtId="0" fontId="48" fillId="17" borderId="0" xfId="6" applyFont="1" applyFill="1" applyAlignment="1">
      <alignment horizontal="center"/>
    </xf>
    <xf numFmtId="0" fontId="48" fillId="17" borderId="0" xfId="7" applyFont="1" applyFill="1" applyAlignment="1">
      <alignment horizontal="center"/>
    </xf>
    <xf numFmtId="0" fontId="48" fillId="17" borderId="0" xfId="7" applyFont="1" applyFill="1" applyAlignment="1">
      <alignment horizontal="center" wrapText="1"/>
    </xf>
    <xf numFmtId="0" fontId="48" fillId="17" borderId="28" xfId="8" applyFont="1" applyFill="1" applyBorder="1">
      <alignment wrapText="1"/>
    </xf>
    <xf numFmtId="0" fontId="0" fillId="5" borderId="16" xfId="5" applyFont="1" applyFill="1" applyAlignment="1">
      <alignment wrapText="1"/>
    </xf>
    <xf numFmtId="0" fontId="22" fillId="0" borderId="0" xfId="0" applyFont="1" applyAlignment="1">
      <alignment horizontal="left"/>
    </xf>
    <xf numFmtId="0" fontId="55" fillId="5" borderId="0" xfId="0" applyFont="1" applyFill="1"/>
    <xf numFmtId="0" fontId="10" fillId="5" borderId="0" xfId="0" applyFont="1" applyFill="1"/>
    <xf numFmtId="0" fontId="56" fillId="24" borderId="31" xfId="0" applyFont="1" applyFill="1" applyBorder="1" applyAlignment="1">
      <alignment horizontal="center"/>
    </xf>
    <xf numFmtId="0" fontId="0" fillId="5" borderId="28" xfId="0" applyFill="1" applyBorder="1"/>
    <xf numFmtId="0" fontId="10" fillId="10" borderId="31" xfId="0" applyFont="1" applyFill="1" applyBorder="1" applyAlignment="1">
      <alignment horizontal="center"/>
    </xf>
    <xf numFmtId="0" fontId="10" fillId="10" borderId="31" xfId="0" applyFont="1" applyFill="1" applyBorder="1"/>
    <xf numFmtId="0" fontId="10" fillId="5" borderId="23" xfId="0" applyFont="1" applyFill="1" applyBorder="1"/>
    <xf numFmtId="0" fontId="0" fillId="5" borderId="34" xfId="0" applyFill="1" applyBorder="1"/>
    <xf numFmtId="0" fontId="0" fillId="5" borderId="24" xfId="0" applyFill="1" applyBorder="1"/>
    <xf numFmtId="0" fontId="10" fillId="5" borderId="24" xfId="0" applyFont="1" applyFill="1" applyBorder="1"/>
    <xf numFmtId="0" fontId="0" fillId="5" borderId="31" xfId="0" applyFill="1" applyBorder="1"/>
    <xf numFmtId="0" fontId="10" fillId="10" borderId="23" xfId="0" applyFont="1" applyFill="1" applyBorder="1"/>
    <xf numFmtId="0" fontId="10" fillId="10" borderId="34" xfId="0" applyFont="1" applyFill="1" applyBorder="1"/>
    <xf numFmtId="0" fontId="10" fillId="10" borderId="24" xfId="0" applyFont="1" applyFill="1" applyBorder="1"/>
    <xf numFmtId="0" fontId="0" fillId="10" borderId="24" xfId="0" applyFill="1" applyBorder="1"/>
    <xf numFmtId="0" fontId="0" fillId="10" borderId="34" xfId="0" applyFill="1" applyBorder="1"/>
    <xf numFmtId="0" fontId="0" fillId="10" borderId="27" xfId="0" applyFill="1" applyBorder="1"/>
    <xf numFmtId="0" fontId="0" fillId="5" borderId="23" xfId="0" applyFill="1" applyBorder="1"/>
    <xf numFmtId="0" fontId="0" fillId="5" borderId="24" xfId="5" applyFont="1" applyFill="1" applyBorder="1" applyAlignment="1">
      <alignment wrapText="1"/>
    </xf>
    <xf numFmtId="0" fontId="10" fillId="5" borderId="23" xfId="5" applyFont="1" applyFill="1" applyBorder="1" applyAlignment="1">
      <alignment horizontal="center" wrapText="1"/>
    </xf>
    <xf numFmtId="0" fontId="10" fillId="5" borderId="31" xfId="0" applyFont="1" applyFill="1" applyBorder="1"/>
    <xf numFmtId="0" fontId="55" fillId="5" borderId="0" xfId="5" applyFont="1" applyFill="1" applyBorder="1" applyAlignment="1">
      <alignment horizontal="center" wrapText="1"/>
    </xf>
    <xf numFmtId="0" fontId="52" fillId="5" borderId="0" xfId="0" applyFont="1" applyFill="1"/>
    <xf numFmtId="0" fontId="57" fillId="24" borderId="30" xfId="8" applyFont="1" applyFill="1" applyBorder="1">
      <alignment wrapText="1"/>
    </xf>
    <xf numFmtId="0" fontId="48" fillId="24" borderId="32" xfId="8" applyFont="1" applyFill="1" applyBorder="1">
      <alignment wrapText="1"/>
    </xf>
    <xf numFmtId="0" fontId="48" fillId="24" borderId="27" xfId="8" applyFont="1" applyFill="1">
      <alignment wrapText="1"/>
    </xf>
    <xf numFmtId="0" fontId="57" fillId="24" borderId="31" xfId="8" applyFont="1" applyFill="1" applyBorder="1" applyAlignment="1">
      <alignment horizontal="center" wrapText="1"/>
    </xf>
    <xf numFmtId="0" fontId="0" fillId="5" borderId="23" xfId="5" applyFont="1" applyFill="1" applyBorder="1" applyAlignment="1">
      <alignment horizontal="center" wrapText="1"/>
    </xf>
    <xf numFmtId="0" fontId="0" fillId="5" borderId="34" xfId="5" applyFont="1" applyFill="1" applyBorder="1" applyAlignment="1">
      <alignment horizontal="center" wrapText="1"/>
    </xf>
    <xf numFmtId="0" fontId="0" fillId="5" borderId="24" xfId="5" applyFont="1" applyFill="1" applyBorder="1" applyAlignment="1">
      <alignment horizontal="center" wrapText="1"/>
    </xf>
    <xf numFmtId="0" fontId="0" fillId="5" borderId="23" xfId="0" applyFill="1" applyBorder="1" applyAlignment="1">
      <alignment horizontal="center" wrapText="1"/>
    </xf>
    <xf numFmtId="0" fontId="0" fillId="5" borderId="24" xfId="0" applyFill="1" applyBorder="1" applyAlignment="1">
      <alignment horizontal="center" wrapText="1"/>
    </xf>
    <xf numFmtId="0" fontId="58" fillId="5" borderId="0" xfId="0" applyFont="1" applyFill="1"/>
    <xf numFmtId="0" fontId="58" fillId="5" borderId="0" xfId="4" applyFont="1" applyFill="1" applyBorder="1"/>
    <xf numFmtId="0" fontId="10" fillId="24" borderId="31" xfId="5" applyFont="1" applyFill="1" applyBorder="1" applyAlignment="1">
      <alignment wrapText="1"/>
    </xf>
    <xf numFmtId="0" fontId="10" fillId="24" borderId="31" xfId="0" applyFont="1" applyFill="1" applyBorder="1" applyAlignment="1">
      <alignment horizontal="center"/>
    </xf>
    <xf numFmtId="0" fontId="59" fillId="5" borderId="35" xfId="0" applyFont="1" applyFill="1" applyBorder="1"/>
    <xf numFmtId="0" fontId="0" fillId="5" borderId="35" xfId="0" applyFill="1" applyBorder="1"/>
    <xf numFmtId="0" fontId="60" fillId="5" borderId="19" xfId="0" applyFont="1" applyFill="1" applyBorder="1"/>
    <xf numFmtId="0" fontId="59" fillId="5" borderId="19" xfId="0" applyFont="1" applyFill="1" applyBorder="1"/>
    <xf numFmtId="0" fontId="0" fillId="5" borderId="0" xfId="0" applyFill="1" applyAlignment="1">
      <alignment horizontal="center"/>
    </xf>
    <xf numFmtId="0" fontId="45" fillId="5" borderId="15" xfId="4" applyFont="1" applyFill="1" applyAlignment="1">
      <alignment wrapText="1"/>
    </xf>
    <xf numFmtId="0" fontId="0" fillId="5" borderId="16" xfId="5" applyFont="1" applyFill="1"/>
    <xf numFmtId="0" fontId="45" fillId="5" borderId="15" xfId="4" applyFont="1" applyFill="1"/>
    <xf numFmtId="0" fontId="0" fillId="5" borderId="0" xfId="0" applyFill="1" applyAlignment="1">
      <alignment wrapText="1"/>
    </xf>
    <xf numFmtId="0" fontId="46" fillId="5" borderId="0" xfId="0" applyFont="1" applyFill="1"/>
    <xf numFmtId="0" fontId="0" fillId="5" borderId="25" xfId="5" applyFont="1" applyFill="1" applyBorder="1" applyAlignment="1">
      <alignment wrapText="1"/>
    </xf>
    <xf numFmtId="0" fontId="0" fillId="5" borderId="19" xfId="0" applyFill="1" applyBorder="1" applyAlignment="1">
      <alignment wrapText="1"/>
    </xf>
    <xf numFmtId="0" fontId="46" fillId="5" borderId="0" xfId="0" applyFont="1" applyFill="1" applyAlignment="1">
      <alignment wrapText="1"/>
    </xf>
    <xf numFmtId="0" fontId="0" fillId="5" borderId="25" xfId="5" applyFont="1" applyFill="1" applyBorder="1"/>
    <xf numFmtId="0" fontId="48" fillId="17" borderId="31" xfId="6" applyFont="1" applyFill="1" applyBorder="1" applyAlignment="1">
      <alignment horizontal="center"/>
    </xf>
    <xf numFmtId="0" fontId="48" fillId="17" borderId="31" xfId="7" applyFont="1" applyFill="1" applyBorder="1" applyAlignment="1">
      <alignment horizontal="center"/>
    </xf>
    <xf numFmtId="0" fontId="0" fillId="5" borderId="18" xfId="0" applyFill="1" applyBorder="1"/>
    <xf numFmtId="0" fontId="0" fillId="5" borderId="33" xfId="5" applyFont="1" applyFill="1" applyBorder="1"/>
    <xf numFmtId="0" fontId="0" fillId="5" borderId="20" xfId="5" applyFont="1" applyFill="1" applyBorder="1"/>
    <xf numFmtId="0" fontId="0" fillId="5" borderId="26" xfId="5" applyFont="1" applyFill="1" applyBorder="1"/>
    <xf numFmtId="0" fontId="0" fillId="5" borderId="0" xfId="5" applyFont="1" applyFill="1" applyBorder="1" applyAlignment="1"/>
    <xf numFmtId="0" fontId="0" fillId="5" borderId="29" xfId="5" applyFont="1" applyFill="1" applyBorder="1" applyAlignment="1"/>
    <xf numFmtId="0" fontId="0" fillId="5" borderId="0" xfId="0" applyFill="1" applyAlignment="1">
      <alignment horizontal="left"/>
    </xf>
    <xf numFmtId="0" fontId="0" fillId="5" borderId="16" xfId="5" applyFont="1" applyFill="1" applyAlignment="1">
      <alignment horizontal="left"/>
    </xf>
    <xf numFmtId="0" fontId="46" fillId="5" borderId="29" xfId="0" applyFont="1" applyFill="1" applyBorder="1" applyAlignment="1">
      <alignment horizontal="left" wrapText="1"/>
    </xf>
    <xf numFmtId="0" fontId="46" fillId="5" borderId="0" xfId="0" applyFont="1" applyFill="1" applyAlignment="1">
      <alignment horizontal="left" wrapText="1"/>
    </xf>
    <xf numFmtId="0" fontId="0" fillId="5" borderId="19" xfId="5" applyFont="1" applyFill="1" applyBorder="1"/>
    <xf numFmtId="0" fontId="0" fillId="5" borderId="16" xfId="5" applyFont="1" applyFill="1" applyAlignment="1">
      <alignment horizontal="center"/>
    </xf>
    <xf numFmtId="0" fontId="61" fillId="5" borderId="0" xfId="0" applyFont="1" applyFill="1"/>
    <xf numFmtId="0" fontId="62" fillId="5" borderId="0" xfId="0" applyFont="1" applyFill="1"/>
    <xf numFmtId="0" fontId="63" fillId="5" borderId="0" xfId="0" applyFont="1" applyFill="1"/>
    <xf numFmtId="0" fontId="64" fillId="5" borderId="0" xfId="0" applyFont="1" applyFill="1"/>
    <xf numFmtId="0" fontId="65" fillId="5" borderId="0" xfId="0" applyFont="1" applyFill="1"/>
    <xf numFmtId="0" fontId="65" fillId="5" borderId="37" xfId="0" applyFont="1" applyFill="1" applyBorder="1"/>
    <xf numFmtId="0" fontId="0" fillId="5" borderId="38" xfId="0" applyFill="1" applyBorder="1"/>
    <xf numFmtId="0" fontId="0" fillId="5" borderId="39" xfId="0" applyFill="1" applyBorder="1"/>
    <xf numFmtId="0" fontId="0" fillId="5" borderId="40" xfId="0" applyFill="1" applyBorder="1"/>
    <xf numFmtId="0" fontId="0" fillId="5" borderId="37" xfId="0" applyFill="1" applyBorder="1"/>
    <xf numFmtId="0" fontId="66" fillId="5" borderId="0" xfId="0" applyFont="1" applyFill="1"/>
    <xf numFmtId="0" fontId="0" fillId="5" borderId="38" xfId="0" applyFill="1" applyBorder="1" applyAlignment="1">
      <alignment horizontal="center"/>
    </xf>
    <xf numFmtId="0" fontId="0" fillId="5" borderId="40" xfId="0" applyFill="1" applyBorder="1" applyAlignment="1">
      <alignment horizontal="center"/>
    </xf>
    <xf numFmtId="0" fontId="67" fillId="5" borderId="0" xfId="0" applyFont="1" applyFill="1"/>
    <xf numFmtId="0" fontId="65" fillId="5" borderId="38" xfId="0" applyFont="1" applyFill="1" applyBorder="1"/>
    <xf numFmtId="164" fontId="8" fillId="0" borderId="0" xfId="0" applyNumberFormat="1" applyFont="1" applyAlignment="1">
      <alignment horizontal="center" vertical="center" wrapText="1"/>
    </xf>
    <xf numFmtId="1"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xf>
    <xf numFmtId="0" fontId="0" fillId="30" borderId="0" xfId="0" applyFill="1"/>
    <xf numFmtId="0" fontId="0" fillId="0" borderId="34" xfId="0" applyBorder="1"/>
    <xf numFmtId="1" fontId="3" fillId="0" borderId="0" xfId="0" applyNumberFormat="1" applyFont="1" applyAlignment="1">
      <alignment vertical="center" wrapText="1"/>
    </xf>
    <xf numFmtId="0" fontId="54" fillId="0" borderId="0" xfId="0" applyFont="1" applyAlignment="1">
      <alignment vertical="center" wrapText="1"/>
    </xf>
    <xf numFmtId="0" fontId="3" fillId="0" borderId="6" xfId="0" applyFont="1" applyBorder="1" applyAlignment="1">
      <alignment vertical="center"/>
    </xf>
    <xf numFmtId="0" fontId="3" fillId="0" borderId="7" xfId="0" applyFont="1" applyBorder="1" applyAlignment="1">
      <alignment vertical="center"/>
    </xf>
    <xf numFmtId="0" fontId="10" fillId="0" borderId="0" xfId="0" applyFont="1"/>
    <xf numFmtId="0" fontId="76" fillId="0" borderId="0" xfId="0" applyFont="1" applyAlignment="1">
      <alignment horizontal="center" vertical="center" wrapText="1"/>
    </xf>
    <xf numFmtId="0" fontId="8" fillId="5" borderId="0" xfId="0" applyFont="1" applyFill="1" applyAlignment="1">
      <alignment horizontal="center" vertical="center" wrapText="1"/>
    </xf>
    <xf numFmtId="0" fontId="75" fillId="5" borderId="0" xfId="0" applyFont="1" applyFill="1" applyAlignment="1">
      <alignment horizontal="center" vertical="center" wrapText="1"/>
    </xf>
    <xf numFmtId="0" fontId="6" fillId="0" borderId="0" xfId="0" applyFont="1" applyAlignment="1">
      <alignment horizontal="left" vertical="center" wrapText="1"/>
    </xf>
    <xf numFmtId="0" fontId="6" fillId="0" borderId="0" xfId="0" quotePrefix="1" applyFont="1" applyAlignment="1">
      <alignment horizontal="left" vertical="center" wrapText="1"/>
    </xf>
    <xf numFmtId="0" fontId="16" fillId="0" borderId="0" xfId="2" quotePrefix="1" applyFont="1" applyBorder="1" applyAlignment="1">
      <alignment horizontal="center" vertical="center" wrapText="1"/>
    </xf>
    <xf numFmtId="0" fontId="3" fillId="0" borderId="0" xfId="0" applyFont="1" applyAlignment="1">
      <alignment horizontal="left" vertical="center" wrapText="1" indent="1"/>
    </xf>
    <xf numFmtId="0" fontId="3" fillId="0" borderId="0" xfId="0" applyFont="1" applyAlignment="1">
      <alignment horizontal="left" vertical="center" wrapText="1"/>
    </xf>
    <xf numFmtId="0" fontId="3" fillId="0" borderId="0" xfId="0" applyFont="1" applyAlignment="1">
      <alignment horizontal="left" vertical="center" wrapText="1" indent="3"/>
    </xf>
    <xf numFmtId="0" fontId="3" fillId="0" borderId="0" xfId="0" applyFont="1" applyAlignment="1">
      <alignment horizontal="left" vertical="center" wrapText="1" indent="2"/>
    </xf>
    <xf numFmtId="0" fontId="3" fillId="0" borderId="0" xfId="0" applyFont="1" applyAlignment="1">
      <alignment horizontal="left" vertical="center" wrapText="1" indent="4"/>
    </xf>
    <xf numFmtId="0" fontId="27" fillId="2" borderId="0" xfId="0" applyFont="1" applyFill="1" applyAlignment="1">
      <alignment horizontal="center" vertical="center" wrapText="1"/>
    </xf>
    <xf numFmtId="0" fontId="22" fillId="0" borderId="0" xfId="0" applyFont="1" applyAlignment="1">
      <alignment horizontal="left"/>
    </xf>
    <xf numFmtId="0" fontId="25"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6" xfId="0" applyFont="1" applyBorder="1" applyAlignment="1">
      <alignment horizontal="center" vertical="center" wrapText="1"/>
    </xf>
    <xf numFmtId="0" fontId="9" fillId="0" borderId="2" xfId="0" applyFont="1" applyBorder="1" applyAlignment="1">
      <alignment horizontal="center" vertical="center"/>
    </xf>
    <xf numFmtId="0" fontId="3" fillId="0" borderId="5" xfId="0" applyFont="1" applyBorder="1" applyAlignment="1">
      <alignment horizontal="left" vertical="center" wrapText="1"/>
    </xf>
    <xf numFmtId="0" fontId="4" fillId="0" borderId="1" xfId="2"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1" fontId="3" fillId="0" borderId="1"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3" xfId="0" applyNumberFormat="1" applyFont="1" applyBorder="1" applyAlignment="1">
      <alignment horizontal="center" vertical="center" wrapText="1"/>
    </xf>
    <xf numFmtId="0" fontId="3" fillId="0" borderId="1" xfId="1" applyNumberFormat="1" applyFont="1" applyBorder="1" applyAlignment="1">
      <alignment horizontal="center" vertical="center" wrapText="1"/>
    </xf>
    <xf numFmtId="0" fontId="3" fillId="0" borderId="2" xfId="1" applyNumberFormat="1" applyFont="1" applyBorder="1" applyAlignment="1">
      <alignment horizontal="center" vertical="center" wrapText="1"/>
    </xf>
    <xf numFmtId="0" fontId="3" fillId="0" borderId="3" xfId="1" applyNumberFormat="1" applyFont="1" applyBorder="1" applyAlignment="1">
      <alignment horizontal="center" vertical="center" wrapText="1"/>
    </xf>
    <xf numFmtId="0" fontId="54" fillId="0" borderId="0" xfId="0" applyFont="1" applyAlignment="1">
      <alignment horizontal="center" vertical="center" wrapText="1"/>
    </xf>
    <xf numFmtId="0" fontId="2" fillId="3" borderId="0" xfId="0" applyFont="1" applyFill="1" applyAlignment="1">
      <alignment horizontal="center" vertical="center" wrapText="1"/>
    </xf>
    <xf numFmtId="0" fontId="5" fillId="2" borderId="0" xfId="0" applyFont="1" applyFill="1" applyAlignment="1">
      <alignment horizontal="center" vertical="center" wrapText="1"/>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14" fontId="3" fillId="0" borderId="2" xfId="0" applyNumberFormat="1" applyFont="1" applyBorder="1" applyAlignment="1">
      <alignment horizontal="center" vertical="center" wrapText="1"/>
    </xf>
    <xf numFmtId="14" fontId="3" fillId="0" borderId="3" xfId="0" applyNumberFormat="1" applyFont="1" applyBorder="1" applyAlignment="1">
      <alignment horizontal="center" vertical="center" wrapText="1"/>
    </xf>
    <xf numFmtId="0" fontId="3" fillId="0" borderId="4" xfId="0" applyFont="1" applyBorder="1" applyAlignment="1">
      <alignment horizontal="right" vertical="center"/>
    </xf>
    <xf numFmtId="0" fontId="3" fillId="0" borderId="0" xfId="0" applyFont="1" applyAlignment="1">
      <alignment horizontal="right" vertical="center"/>
    </xf>
    <xf numFmtId="0" fontId="3" fillId="0" borderId="5" xfId="0" applyFont="1" applyBorder="1" applyAlignment="1">
      <alignment horizontal="right" vertical="center"/>
    </xf>
    <xf numFmtId="0" fontId="3" fillId="0" borderId="0" xfId="0" applyFont="1" applyAlignment="1">
      <alignment horizontal="center" vertical="center"/>
    </xf>
    <xf numFmtId="0" fontId="3" fillId="2" borderId="0" xfId="0" applyFont="1" applyFill="1" applyAlignment="1">
      <alignment horizontal="center"/>
    </xf>
    <xf numFmtId="0" fontId="6" fillId="0" borderId="0" xfId="0" quotePrefix="1" applyFont="1" applyAlignment="1">
      <alignment horizontal="left" vertical="center" wrapText="1"/>
    </xf>
    <xf numFmtId="0" fontId="3" fillId="0" borderId="0" xfId="0" applyFont="1" applyAlignment="1">
      <alignment horizontal="left" vertical="center"/>
    </xf>
    <xf numFmtId="0" fontId="16" fillId="0" borderId="0" xfId="2" quotePrefix="1" applyFont="1" applyBorder="1" applyAlignment="1">
      <alignment horizontal="left" vertical="center" wrapText="1"/>
    </xf>
    <xf numFmtId="0" fontId="11" fillId="0" borderId="0" xfId="0" applyFont="1" applyAlignment="1">
      <alignment horizontal="center" vertical="center" wrapText="1"/>
    </xf>
    <xf numFmtId="165" fontId="3" fillId="0" borderId="1" xfId="1" applyNumberFormat="1" applyFont="1" applyBorder="1" applyAlignment="1">
      <alignment horizontal="center" vertical="center" wrapText="1"/>
    </xf>
    <xf numFmtId="165" fontId="3" fillId="0" borderId="2" xfId="1" applyNumberFormat="1" applyFont="1" applyBorder="1" applyAlignment="1">
      <alignment horizontal="center" vertical="center" wrapText="1"/>
    </xf>
    <xf numFmtId="165" fontId="3" fillId="0" borderId="3" xfId="1" applyNumberFormat="1" applyFont="1" applyBorder="1" applyAlignment="1">
      <alignment horizontal="center" vertical="center" wrapText="1"/>
    </xf>
    <xf numFmtId="0" fontId="16" fillId="0" borderId="0" xfId="2" quotePrefix="1" applyFont="1" applyBorder="1" applyAlignment="1">
      <alignment horizontal="center" vertical="center" wrapText="1"/>
    </xf>
    <xf numFmtId="0" fontId="3" fillId="2" borderId="0" xfId="0" applyFont="1" applyFill="1" applyAlignment="1">
      <alignment horizontal="center" vertical="center" wrapText="1"/>
    </xf>
    <xf numFmtId="0" fontId="28" fillId="0" borderId="0" xfId="0" applyFont="1" applyAlignment="1">
      <alignment horizontal="left" vertical="center" wrapText="1"/>
    </xf>
    <xf numFmtId="0" fontId="29" fillId="0" borderId="0" xfId="2" applyFont="1" applyAlignment="1">
      <alignment horizontal="left" vertical="center" wrapText="1"/>
    </xf>
    <xf numFmtId="0" fontId="30" fillId="0" borderId="0" xfId="0" applyFont="1" applyAlignment="1">
      <alignment horizontal="left" vertical="center" wrapText="1"/>
    </xf>
    <xf numFmtId="0" fontId="3" fillId="0" borderId="0" xfId="0" applyFont="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0" xfId="0" applyFont="1" applyAlignment="1">
      <alignment vertical="center" wrapText="1"/>
    </xf>
    <xf numFmtId="0" fontId="79" fillId="0" borderId="0" xfId="0" applyFont="1" applyAlignment="1">
      <alignment horizontal="center" vertical="center" wrapText="1"/>
    </xf>
    <xf numFmtId="0" fontId="77" fillId="0" borderId="0" xfId="0" applyFont="1" applyAlignment="1">
      <alignment horizontal="center" vertical="center" wrapText="1"/>
    </xf>
    <xf numFmtId="0" fontId="3" fillId="0" borderId="4" xfId="0" applyFont="1" applyBorder="1" applyAlignment="1">
      <alignment horizontal="center"/>
    </xf>
    <xf numFmtId="0" fontId="3" fillId="0" borderId="42" xfId="0" applyFont="1" applyBorder="1" applyAlignment="1">
      <alignment horizontal="center"/>
    </xf>
    <xf numFmtId="0" fontId="3" fillId="0" borderId="5" xfId="0" applyFont="1" applyBorder="1" applyAlignment="1">
      <alignment horizontal="center"/>
    </xf>
    <xf numFmtId="0" fontId="78" fillId="0" borderId="0" xfId="0" applyFont="1" applyAlignment="1">
      <alignment horizontal="center" vertical="center" wrapText="1"/>
    </xf>
    <xf numFmtId="0" fontId="78" fillId="0" borderId="5" xfId="0" applyFont="1" applyBorder="1" applyAlignment="1">
      <alignment horizontal="center" vertical="center" wrapText="1"/>
    </xf>
    <xf numFmtId="164" fontId="11" fillId="5" borderId="1" xfId="1" applyNumberFormat="1" applyFont="1" applyFill="1" applyBorder="1" applyAlignment="1">
      <alignment horizontal="center" vertical="center" wrapText="1"/>
    </xf>
    <xf numFmtId="164" fontId="11" fillId="5" borderId="2" xfId="1" applyNumberFormat="1" applyFont="1" applyFill="1" applyBorder="1" applyAlignment="1">
      <alignment horizontal="center" vertical="center" wrapText="1"/>
    </xf>
    <xf numFmtId="164" fontId="11" fillId="5" borderId="3" xfId="1" applyNumberFormat="1" applyFont="1" applyFill="1" applyBorder="1" applyAlignment="1">
      <alignment horizontal="center" vertical="center" wrapText="1"/>
    </xf>
    <xf numFmtId="164" fontId="0" fillId="0" borderId="6" xfId="0" applyNumberFormat="1" applyBorder="1" applyAlignment="1">
      <alignment horizontal="center" vertical="center" wrapText="1"/>
    </xf>
    <xf numFmtId="0" fontId="0" fillId="0" borderId="6" xfId="0" applyBorder="1" applyAlignment="1">
      <alignment horizontal="center" vertical="center" wrapText="1"/>
    </xf>
    <xf numFmtId="44" fontId="3" fillId="0" borderId="1" xfId="1" applyFont="1" applyBorder="1" applyAlignment="1">
      <alignment horizontal="center" vertical="center" wrapText="1"/>
    </xf>
    <xf numFmtId="44" fontId="3" fillId="0" borderId="2" xfId="1" applyFont="1" applyBorder="1" applyAlignment="1">
      <alignment horizontal="center" vertical="center" wrapText="1"/>
    </xf>
    <xf numFmtId="44" fontId="3" fillId="0" borderId="14" xfId="1" applyFont="1" applyBorder="1" applyAlignment="1">
      <alignment horizontal="center" vertical="center" wrapText="1"/>
    </xf>
    <xf numFmtId="164" fontId="11" fillId="13" borderId="1" xfId="1" applyNumberFormat="1" applyFont="1" applyFill="1" applyBorder="1" applyAlignment="1">
      <alignment horizontal="center" vertical="center" wrapText="1"/>
    </xf>
    <xf numFmtId="164" fontId="11" fillId="13" borderId="2" xfId="1" applyNumberFormat="1" applyFont="1" applyFill="1" applyBorder="1" applyAlignment="1">
      <alignment horizontal="center" vertical="center" wrapText="1"/>
    </xf>
    <xf numFmtId="164" fontId="11" fillId="13" borderId="3" xfId="1" applyNumberFormat="1" applyFont="1" applyFill="1" applyBorder="1" applyAlignment="1">
      <alignment horizontal="center" vertical="center" wrapText="1"/>
    </xf>
    <xf numFmtId="164" fontId="3" fillId="0" borderId="1" xfId="1" applyNumberFormat="1" applyFont="1" applyBorder="1" applyAlignment="1">
      <alignment horizontal="center" vertical="center" wrapText="1"/>
    </xf>
    <xf numFmtId="164" fontId="3" fillId="0" borderId="2" xfId="1" applyNumberFormat="1" applyFont="1" applyBorder="1" applyAlignment="1">
      <alignment horizontal="center" vertical="center" wrapText="1"/>
    </xf>
    <xf numFmtId="164" fontId="3" fillId="0" borderId="3" xfId="1" applyNumberFormat="1" applyFont="1" applyBorder="1" applyAlignment="1">
      <alignment horizontal="center" vertical="center" wrapText="1"/>
    </xf>
    <xf numFmtId="0" fontId="3" fillId="0" borderId="0" xfId="0" applyFont="1" applyAlignment="1">
      <alignment horizontal="right" vertical="center" wrapText="1"/>
    </xf>
    <xf numFmtId="0" fontId="3" fillId="0" borderId="5" xfId="0" applyFont="1" applyBorder="1" applyAlignment="1">
      <alignment horizontal="right" vertical="center" wrapText="1"/>
    </xf>
    <xf numFmtId="0" fontId="54" fillId="0" borderId="0" xfId="0" applyFont="1" applyAlignment="1">
      <alignment horizontal="left" vertical="center" wrapText="1"/>
    </xf>
    <xf numFmtId="43" fontId="69" fillId="28" borderId="11" xfId="3" applyFont="1" applyFill="1" applyBorder="1" applyAlignment="1">
      <alignment horizontal="center" vertical="center" wrapText="1"/>
    </xf>
    <xf numFmtId="43" fontId="69" fillId="28" borderId="12" xfId="3" applyFont="1" applyFill="1" applyBorder="1" applyAlignment="1">
      <alignment horizontal="center" vertical="center" wrapText="1"/>
    </xf>
    <xf numFmtId="43" fontId="69" fillId="28" borderId="13" xfId="3" applyFont="1" applyFill="1" applyBorder="1" applyAlignment="1">
      <alignment horizontal="center" vertical="center" wrapText="1"/>
    </xf>
    <xf numFmtId="44" fontId="0" fillId="0" borderId="11" xfId="1" applyFont="1" applyBorder="1" applyAlignment="1">
      <alignment horizontal="center" vertical="center" wrapText="1"/>
    </xf>
    <xf numFmtId="44" fontId="0" fillId="0" borderId="12" xfId="1" applyFont="1" applyBorder="1" applyAlignment="1">
      <alignment horizontal="center" vertical="center" wrapText="1"/>
    </xf>
    <xf numFmtId="44" fontId="0" fillId="0" borderId="13" xfId="1" applyFont="1" applyBorder="1" applyAlignment="1">
      <alignment horizontal="center" vertical="center" wrapText="1"/>
    </xf>
    <xf numFmtId="164" fontId="68" fillId="25" borderId="1" xfId="1" applyNumberFormat="1" applyFont="1" applyFill="1" applyBorder="1" applyAlignment="1">
      <alignment horizontal="center" vertical="center" wrapText="1"/>
    </xf>
    <xf numFmtId="164" fontId="68" fillId="25" borderId="2" xfId="1" applyNumberFormat="1" applyFont="1" applyFill="1" applyBorder="1" applyAlignment="1">
      <alignment horizontal="center" vertical="center" wrapText="1"/>
    </xf>
    <xf numFmtId="164" fontId="68" fillId="25" borderId="3" xfId="1" applyNumberFormat="1" applyFont="1" applyFill="1" applyBorder="1" applyAlignment="1">
      <alignment horizontal="center" vertical="center" wrapText="1"/>
    </xf>
    <xf numFmtId="164" fontId="68" fillId="9" borderId="1" xfId="1" applyNumberFormat="1" applyFont="1" applyFill="1" applyBorder="1" applyAlignment="1">
      <alignment horizontal="center" vertical="center" wrapText="1"/>
    </xf>
    <xf numFmtId="164" fontId="68" fillId="9" borderId="2" xfId="1" applyNumberFormat="1" applyFont="1" applyFill="1" applyBorder="1" applyAlignment="1">
      <alignment horizontal="center" vertical="center" wrapText="1"/>
    </xf>
    <xf numFmtId="164" fontId="68" fillId="9" borderId="3" xfId="1" applyNumberFormat="1" applyFont="1" applyFill="1" applyBorder="1" applyAlignment="1">
      <alignment horizontal="center" vertical="center" wrapText="1"/>
    </xf>
    <xf numFmtId="0" fontId="3" fillId="5" borderId="6" xfId="0" applyFont="1" applyFill="1" applyBorder="1" applyAlignment="1">
      <alignment horizontal="center" vertical="center" wrapText="1"/>
    </xf>
    <xf numFmtId="9" fontId="3" fillId="0" borderId="0" xfId="0" applyNumberFormat="1" applyFont="1" applyAlignment="1">
      <alignment horizontal="center" vertical="center" wrapText="1"/>
    </xf>
    <xf numFmtId="0" fontId="6" fillId="0" borderId="0" xfId="0" quotePrefix="1" applyFont="1" applyAlignment="1">
      <alignment horizontal="center" vertical="center" wrapText="1"/>
    </xf>
    <xf numFmtId="9" fontId="11" fillId="5" borderId="0" xfId="0" applyNumberFormat="1" applyFont="1" applyFill="1" applyAlignment="1">
      <alignment horizontal="center" vertical="center" wrapText="1"/>
    </xf>
    <xf numFmtId="164" fontId="10" fillId="22" borderId="38" xfId="0" applyNumberFormat="1" applyFont="1" applyFill="1" applyBorder="1" applyAlignment="1">
      <alignment horizontal="center" vertical="center" wrapText="1"/>
    </xf>
    <xf numFmtId="0" fontId="10" fillId="22" borderId="39" xfId="0" applyFont="1" applyFill="1" applyBorder="1" applyAlignment="1">
      <alignment horizontal="center" vertical="center" wrapText="1"/>
    </xf>
    <xf numFmtId="0" fontId="10" fillId="22" borderId="40" xfId="0" applyFont="1" applyFill="1" applyBorder="1" applyAlignment="1">
      <alignment horizontal="center" vertical="center" wrapText="1"/>
    </xf>
    <xf numFmtId="164" fontId="3" fillId="11" borderId="1" xfId="1" applyNumberFormat="1" applyFont="1" applyFill="1" applyBorder="1" applyAlignment="1">
      <alignment horizontal="center" vertical="center" wrapText="1"/>
    </xf>
    <xf numFmtId="164" fontId="3" fillId="11" borderId="2" xfId="1" applyNumberFormat="1" applyFont="1" applyFill="1" applyBorder="1" applyAlignment="1">
      <alignment horizontal="center" vertical="center" wrapText="1"/>
    </xf>
    <xf numFmtId="164" fontId="3" fillId="11" borderId="3" xfId="1" applyNumberFormat="1" applyFont="1" applyFill="1" applyBorder="1" applyAlignment="1">
      <alignment horizontal="center" vertical="center" wrapText="1"/>
    </xf>
    <xf numFmtId="0" fontId="4" fillId="0" borderId="0" xfId="2" applyAlignment="1">
      <alignment horizontal="center" vertical="center" wrapText="1"/>
    </xf>
    <xf numFmtId="0" fontId="16" fillId="0" borderId="0" xfId="2" applyFont="1" applyAlignment="1">
      <alignment horizontal="center" vertical="center" wrapText="1"/>
    </xf>
    <xf numFmtId="164" fontId="6" fillId="21" borderId="1" xfId="1" applyNumberFormat="1" applyFont="1" applyFill="1" applyBorder="1" applyAlignment="1">
      <alignment horizontal="center" vertical="center" wrapText="1"/>
    </xf>
    <xf numFmtId="164" fontId="6" fillId="21" borderId="2" xfId="1" applyNumberFormat="1" applyFont="1" applyFill="1" applyBorder="1" applyAlignment="1">
      <alignment horizontal="center" vertical="center" wrapText="1"/>
    </xf>
    <xf numFmtId="164" fontId="6" fillId="21" borderId="3" xfId="1" applyNumberFormat="1" applyFont="1" applyFill="1" applyBorder="1" applyAlignment="1">
      <alignment horizontal="center" vertical="center" wrapText="1"/>
    </xf>
    <xf numFmtId="164" fontId="3" fillId="12" borderId="1" xfId="1" applyNumberFormat="1" applyFont="1" applyFill="1" applyBorder="1" applyAlignment="1">
      <alignment horizontal="center" vertical="center" wrapText="1"/>
    </xf>
    <xf numFmtId="164" fontId="3" fillId="12" borderId="2" xfId="1" applyNumberFormat="1" applyFont="1" applyFill="1" applyBorder="1" applyAlignment="1">
      <alignment horizontal="center" vertical="center" wrapText="1"/>
    </xf>
    <xf numFmtId="164" fontId="3" fillId="12" borderId="3" xfId="1" applyNumberFormat="1" applyFont="1" applyFill="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6" xfId="0" applyFont="1" applyBorder="1" applyAlignment="1">
      <alignment horizontal="center" wrapText="1"/>
    </xf>
    <xf numFmtId="0" fontId="3"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0" borderId="0" xfId="0" applyFont="1" applyAlignment="1">
      <alignment horizontal="left"/>
    </xf>
    <xf numFmtId="0" fontId="3" fillId="0" borderId="5" xfId="0" applyFont="1" applyBorder="1" applyAlignment="1">
      <alignment horizontal="left"/>
    </xf>
    <xf numFmtId="0" fontId="3" fillId="10" borderId="1" xfId="0" applyFont="1" applyFill="1" applyBorder="1" applyAlignment="1">
      <alignment horizontal="center"/>
    </xf>
    <xf numFmtId="0" fontId="3" fillId="10" borderId="2" xfId="0" applyFont="1" applyFill="1" applyBorder="1" applyAlignment="1">
      <alignment horizontal="center"/>
    </xf>
    <xf numFmtId="0" fontId="3" fillId="10" borderId="3" xfId="0" applyFont="1" applyFill="1" applyBorder="1" applyAlignment="1">
      <alignment horizontal="center"/>
    </xf>
    <xf numFmtId="0" fontId="3" fillId="0" borderId="6" xfId="0" applyFont="1" applyBorder="1" applyAlignment="1">
      <alignment horizontal="center"/>
    </xf>
    <xf numFmtId="164" fontId="3" fillId="5" borderId="1" xfId="1" applyNumberFormat="1" applyFont="1" applyFill="1" applyBorder="1" applyAlignment="1">
      <alignment horizontal="center"/>
    </xf>
    <xf numFmtId="164" fontId="3" fillId="5" borderId="2" xfId="1" applyNumberFormat="1" applyFont="1" applyFill="1" applyBorder="1" applyAlignment="1">
      <alignment horizontal="center"/>
    </xf>
    <xf numFmtId="164" fontId="3" fillId="5" borderId="3" xfId="1" applyNumberFormat="1" applyFont="1" applyFill="1" applyBorder="1" applyAlignment="1">
      <alignment horizontal="center"/>
    </xf>
    <xf numFmtId="164" fontId="3" fillId="10" borderId="1" xfId="1" applyNumberFormat="1" applyFont="1" applyFill="1" applyBorder="1" applyAlignment="1">
      <alignment horizontal="center"/>
    </xf>
    <xf numFmtId="164" fontId="3" fillId="10" borderId="2" xfId="1" applyNumberFormat="1" applyFont="1" applyFill="1" applyBorder="1" applyAlignment="1">
      <alignment horizontal="center"/>
    </xf>
    <xf numFmtId="164" fontId="3" fillId="10" borderId="3" xfId="1" applyNumberFormat="1" applyFont="1" applyFill="1" applyBorder="1" applyAlignment="1">
      <alignment horizontal="center"/>
    </xf>
    <xf numFmtId="0" fontId="3" fillId="5" borderId="1" xfId="1" applyNumberFormat="1" applyFont="1" applyFill="1" applyBorder="1" applyAlignment="1">
      <alignment horizontal="center"/>
    </xf>
    <xf numFmtId="0" fontId="3" fillId="5" borderId="2" xfId="1" applyNumberFormat="1" applyFont="1" applyFill="1" applyBorder="1" applyAlignment="1">
      <alignment horizontal="center"/>
    </xf>
    <xf numFmtId="0" fontId="3" fillId="5" borderId="3" xfId="1" applyNumberFormat="1" applyFont="1" applyFill="1" applyBorder="1" applyAlignment="1">
      <alignment horizontal="center"/>
    </xf>
    <xf numFmtId="0" fontId="37" fillId="0" borderId="7" xfId="0" applyFont="1" applyBorder="1" applyAlignment="1">
      <alignment horizontal="center" vertical="center" wrapText="1"/>
    </xf>
    <xf numFmtId="0" fontId="3" fillId="0" borderId="0" xfId="0" applyFont="1" applyAlignment="1">
      <alignment horizontal="center" wrapText="1"/>
    </xf>
    <xf numFmtId="1" fontId="3" fillId="5" borderId="1" xfId="0" applyNumberFormat="1" applyFont="1" applyFill="1" applyBorder="1" applyAlignment="1">
      <alignment horizontal="center"/>
    </xf>
    <xf numFmtId="0" fontId="3" fillId="5" borderId="2" xfId="0" applyFont="1" applyFill="1" applyBorder="1" applyAlignment="1">
      <alignment horizontal="center"/>
    </xf>
    <xf numFmtId="0" fontId="3" fillId="5" borderId="3" xfId="0" applyFont="1" applyFill="1" applyBorder="1" applyAlignment="1">
      <alignment horizontal="center"/>
    </xf>
    <xf numFmtId="0" fontId="3" fillId="0" borderId="5" xfId="0" applyFont="1" applyBorder="1" applyAlignment="1">
      <alignment horizontal="center" vertical="center"/>
    </xf>
    <xf numFmtId="0" fontId="68" fillId="27" borderId="0" xfId="0" applyFont="1" applyFill="1" applyAlignment="1">
      <alignment horizontal="center" vertical="center" wrapText="1"/>
    </xf>
    <xf numFmtId="164" fontId="68" fillId="26" borderId="31" xfId="0" applyNumberFormat="1" applyFont="1" applyFill="1" applyBorder="1" applyAlignment="1">
      <alignment horizontal="center" vertical="center" wrapText="1"/>
    </xf>
    <xf numFmtId="0" fontId="68" fillId="26" borderId="31" xfId="0" applyFont="1" applyFill="1" applyBorder="1" applyAlignment="1">
      <alignment horizontal="center" vertical="center" wrapText="1"/>
    </xf>
    <xf numFmtId="0" fontId="26" fillId="9" borderId="0" xfId="0" applyFont="1" applyFill="1" applyAlignment="1">
      <alignment horizontal="center" vertical="center" wrapText="1"/>
    </xf>
    <xf numFmtId="0" fontId="11" fillId="0" borderId="0" xfId="0" applyFont="1" applyAlignment="1">
      <alignment horizontal="center" vertical="top" wrapText="1"/>
    </xf>
    <xf numFmtId="164" fontId="3" fillId="0" borderId="9" xfId="1" applyNumberFormat="1" applyFont="1" applyBorder="1" applyAlignment="1">
      <alignment horizontal="center" vertical="center" wrapText="1"/>
    </xf>
    <xf numFmtId="164" fontId="3" fillId="23" borderId="9" xfId="1" applyNumberFormat="1" applyFont="1" applyFill="1" applyBorder="1" applyAlignment="1">
      <alignment horizontal="center" vertical="center" wrapText="1"/>
    </xf>
    <xf numFmtId="164" fontId="3" fillId="14" borderId="9" xfId="1" applyNumberFormat="1" applyFont="1" applyFill="1" applyBorder="1" applyAlignment="1">
      <alignment horizontal="center" vertical="center" wrapText="1"/>
    </xf>
    <xf numFmtId="166" fontId="12" fillId="12" borderId="1" xfId="3" applyNumberFormat="1" applyFont="1" applyFill="1" applyBorder="1" applyAlignment="1">
      <alignment horizontal="center"/>
    </xf>
    <xf numFmtId="166" fontId="12" fillId="12" borderId="2" xfId="3" applyNumberFormat="1" applyFont="1" applyFill="1" applyBorder="1" applyAlignment="1">
      <alignment horizontal="center"/>
    </xf>
    <xf numFmtId="166" fontId="12" fillId="12" borderId="3" xfId="3" applyNumberFormat="1" applyFont="1" applyFill="1" applyBorder="1" applyAlignment="1">
      <alignment horizontal="center"/>
    </xf>
    <xf numFmtId="0" fontId="12" fillId="0" borderId="4" xfId="0" quotePrefix="1" applyFont="1" applyBorder="1" applyAlignment="1">
      <alignment horizontal="center"/>
    </xf>
    <xf numFmtId="0" fontId="12" fillId="0" borderId="0" xfId="0" quotePrefix="1" applyFont="1" applyAlignment="1">
      <alignment horizontal="center"/>
    </xf>
    <xf numFmtId="0" fontId="3" fillId="0" borderId="6" xfId="1" applyNumberFormat="1" applyFont="1" applyBorder="1" applyAlignment="1">
      <alignment horizontal="center" vertical="center" wrapText="1"/>
    </xf>
    <xf numFmtId="164" fontId="3" fillId="10" borderId="1" xfId="1" applyNumberFormat="1" applyFont="1" applyFill="1" applyBorder="1" applyAlignment="1">
      <alignment horizontal="center" vertical="center" wrapText="1"/>
    </xf>
    <xf numFmtId="164" fontId="3" fillId="10" borderId="2" xfId="1" applyNumberFormat="1" applyFont="1" applyFill="1" applyBorder="1" applyAlignment="1">
      <alignment horizontal="center" vertical="center" wrapText="1"/>
    </xf>
    <xf numFmtId="164" fontId="3" fillId="10" borderId="3" xfId="1" applyNumberFormat="1" applyFont="1" applyFill="1" applyBorder="1" applyAlignment="1">
      <alignment horizontal="center" vertical="center" wrapText="1"/>
    </xf>
    <xf numFmtId="0" fontId="15" fillId="0" borderId="0" xfId="0" applyFont="1" applyAlignment="1">
      <alignment horizontal="left" vertical="center" wrapText="1"/>
    </xf>
    <xf numFmtId="164" fontId="3" fillId="0" borderId="1" xfId="1" applyNumberFormat="1" applyFont="1" applyBorder="1" applyAlignment="1">
      <alignment horizontal="center" vertical="center"/>
    </xf>
    <xf numFmtId="164" fontId="3" fillId="0" borderId="2" xfId="1" applyNumberFormat="1" applyFont="1" applyBorder="1" applyAlignment="1">
      <alignment horizontal="center" vertical="center"/>
    </xf>
    <xf numFmtId="164" fontId="3" fillId="0" borderId="3" xfId="1" applyNumberFormat="1" applyFont="1" applyBorder="1" applyAlignment="1">
      <alignment horizontal="center" vertical="center"/>
    </xf>
    <xf numFmtId="0" fontId="39" fillId="3" borderId="0" xfId="0" applyFont="1" applyFill="1" applyAlignment="1">
      <alignment horizontal="center" vertical="center"/>
    </xf>
    <xf numFmtId="0" fontId="14" fillId="0" borderId="0" xfId="0" applyFont="1" applyAlignment="1">
      <alignment horizontal="center"/>
    </xf>
    <xf numFmtId="0" fontId="15" fillId="0" borderId="0" xfId="0" applyFont="1" applyAlignment="1">
      <alignment horizontal="center" vertical="center" wrapText="1"/>
    </xf>
    <xf numFmtId="0" fontId="4" fillId="0" borderId="0" xfId="2" applyAlignment="1">
      <alignment horizontal="center" vertical="center"/>
    </xf>
    <xf numFmtId="0" fontId="16" fillId="0" borderId="0" xfId="2" applyFont="1" applyAlignment="1">
      <alignment horizontal="center" vertical="center"/>
    </xf>
    <xf numFmtId="44" fontId="3" fillId="0" borderId="3" xfId="1" applyFont="1" applyBorder="1" applyAlignment="1">
      <alignment horizontal="center" vertical="center" wrapText="1"/>
    </xf>
    <xf numFmtId="164" fontId="3" fillId="23" borderId="1" xfId="1" applyNumberFormat="1" applyFont="1" applyFill="1" applyBorder="1" applyAlignment="1">
      <alignment horizontal="center" vertical="center" wrapText="1"/>
    </xf>
    <xf numFmtId="164" fontId="3" fillId="23" borderId="2" xfId="1" applyNumberFormat="1" applyFont="1" applyFill="1" applyBorder="1" applyAlignment="1">
      <alignment horizontal="center" vertical="center" wrapText="1"/>
    </xf>
    <xf numFmtId="164" fontId="3" fillId="23" borderId="3" xfId="1" applyNumberFormat="1" applyFont="1" applyFill="1" applyBorder="1" applyAlignment="1">
      <alignment horizontal="center" vertical="center" wrapText="1"/>
    </xf>
    <xf numFmtId="0" fontId="3" fillId="0" borderId="4" xfId="0" applyFont="1" applyBorder="1" applyAlignment="1">
      <alignment horizontal="center" vertical="center"/>
    </xf>
    <xf numFmtId="0" fontId="38" fillId="0" borderId="0" xfId="0" applyFont="1" applyAlignment="1">
      <alignment horizontal="center" vertical="center" wrapText="1"/>
    </xf>
    <xf numFmtId="164" fontId="3" fillId="5" borderId="1" xfId="1" applyNumberFormat="1" applyFont="1" applyFill="1" applyBorder="1" applyAlignment="1">
      <alignment horizontal="center" vertical="center" wrapText="1"/>
    </xf>
    <xf numFmtId="164" fontId="3" fillId="5" borderId="2" xfId="1" applyNumberFormat="1" applyFont="1" applyFill="1" applyBorder="1" applyAlignment="1">
      <alignment horizontal="center" vertical="center" wrapText="1"/>
    </xf>
    <xf numFmtId="164" fontId="3" fillId="5" borderId="3" xfId="1" applyNumberFormat="1" applyFont="1" applyFill="1" applyBorder="1" applyAlignment="1">
      <alignment horizontal="center" vertical="center" wrapText="1"/>
    </xf>
    <xf numFmtId="164" fontId="3" fillId="14" borderId="1" xfId="1" applyNumberFormat="1" applyFont="1" applyFill="1" applyBorder="1" applyAlignment="1">
      <alignment horizontal="center" vertical="center"/>
    </xf>
    <xf numFmtId="164" fontId="3" fillId="14" borderId="2" xfId="1" applyNumberFormat="1" applyFont="1" applyFill="1" applyBorder="1" applyAlignment="1">
      <alignment horizontal="center" vertical="center"/>
    </xf>
    <xf numFmtId="164" fontId="3" fillId="14" borderId="3" xfId="1" applyNumberFormat="1" applyFont="1" applyFill="1" applyBorder="1" applyAlignment="1">
      <alignment horizontal="center" vertical="center"/>
    </xf>
    <xf numFmtId="0" fontId="12" fillId="0" borderId="2" xfId="0" applyFont="1" applyBorder="1" applyAlignment="1">
      <alignment horizontal="center"/>
    </xf>
    <xf numFmtId="0" fontId="24" fillId="0" borderId="2" xfId="0" applyFont="1" applyBorder="1" applyAlignment="1">
      <alignment horizontal="center"/>
    </xf>
    <xf numFmtId="164" fontId="12" fillId="24" borderId="1" xfId="0" applyNumberFormat="1" applyFont="1" applyFill="1" applyBorder="1" applyAlignment="1">
      <alignment horizontal="center"/>
    </xf>
    <xf numFmtId="164" fontId="12" fillId="24" borderId="2" xfId="0" applyNumberFormat="1" applyFont="1" applyFill="1" applyBorder="1" applyAlignment="1">
      <alignment horizontal="center"/>
    </xf>
    <xf numFmtId="164" fontId="12" fillId="24" borderId="3" xfId="0" applyNumberFormat="1" applyFont="1" applyFill="1" applyBorder="1" applyAlignment="1">
      <alignment horizontal="center"/>
    </xf>
    <xf numFmtId="0" fontId="12" fillId="0" borderId="5" xfId="0" quotePrefix="1" applyFont="1" applyBorder="1" applyAlignment="1">
      <alignment horizontal="center"/>
    </xf>
    <xf numFmtId="164" fontId="24" fillId="12" borderId="1" xfId="1" applyNumberFormat="1" applyFont="1" applyFill="1" applyBorder="1" applyAlignment="1">
      <alignment horizontal="center"/>
    </xf>
    <xf numFmtId="164" fontId="24" fillId="12" borderId="2" xfId="1" applyNumberFormat="1" applyFont="1" applyFill="1" applyBorder="1" applyAlignment="1">
      <alignment horizontal="center"/>
    </xf>
    <xf numFmtId="164" fontId="24" fillId="12" borderId="3" xfId="1" applyNumberFormat="1" applyFont="1" applyFill="1" applyBorder="1" applyAlignment="1">
      <alignment horizontal="center"/>
    </xf>
    <xf numFmtId="164" fontId="24" fillId="24" borderId="1" xfId="0" applyNumberFormat="1" applyFont="1" applyFill="1" applyBorder="1" applyAlignment="1">
      <alignment horizontal="center"/>
    </xf>
    <xf numFmtId="164" fontId="24" fillId="24" borderId="2" xfId="0" applyNumberFormat="1" applyFont="1" applyFill="1" applyBorder="1" applyAlignment="1">
      <alignment horizontal="center"/>
    </xf>
    <xf numFmtId="164" fontId="24" fillId="24" borderId="3" xfId="0" applyNumberFormat="1" applyFont="1" applyFill="1" applyBorder="1" applyAlignment="1">
      <alignment horizontal="center"/>
    </xf>
    <xf numFmtId="164" fontId="12" fillId="3" borderId="1" xfId="1" applyNumberFormat="1" applyFont="1" applyFill="1" applyBorder="1" applyAlignment="1">
      <alignment horizontal="center"/>
    </xf>
    <xf numFmtId="164" fontId="12" fillId="3" borderId="2" xfId="1" applyNumberFormat="1" applyFont="1" applyFill="1" applyBorder="1" applyAlignment="1">
      <alignment horizontal="center"/>
    </xf>
    <xf numFmtId="164" fontId="12" fillId="3" borderId="3" xfId="1" applyNumberFormat="1" applyFont="1" applyFill="1" applyBorder="1" applyAlignment="1">
      <alignment horizontal="center"/>
    </xf>
    <xf numFmtId="0" fontId="12" fillId="0" borderId="4" xfId="0" applyFont="1" applyBorder="1" applyAlignment="1">
      <alignment horizontal="center"/>
    </xf>
    <xf numFmtId="0" fontId="12" fillId="0" borderId="0" xfId="0" applyFont="1" applyAlignment="1">
      <alignment horizontal="center"/>
    </xf>
    <xf numFmtId="0" fontId="12" fillId="0" borderId="5" xfId="0" applyFont="1" applyBorder="1" applyAlignment="1">
      <alignment horizontal="center"/>
    </xf>
    <xf numFmtId="164" fontId="24" fillId="23" borderId="1" xfId="1" applyNumberFormat="1" applyFont="1" applyFill="1" applyBorder="1" applyAlignment="1">
      <alignment horizontal="center"/>
    </xf>
    <xf numFmtId="164" fontId="24" fillId="23" borderId="2" xfId="1" applyNumberFormat="1" applyFont="1" applyFill="1" applyBorder="1" applyAlignment="1">
      <alignment horizontal="center"/>
    </xf>
    <xf numFmtId="164" fontId="24" fillId="23" borderId="3" xfId="1" applyNumberFormat="1" applyFont="1" applyFill="1" applyBorder="1" applyAlignment="1">
      <alignment horizontal="center"/>
    </xf>
    <xf numFmtId="0" fontId="12" fillId="0" borderId="6" xfId="0" applyFont="1" applyBorder="1" applyAlignment="1">
      <alignment horizontal="center"/>
    </xf>
    <xf numFmtId="164" fontId="24" fillId="5" borderId="1" xfId="0" applyNumberFormat="1" applyFont="1" applyFill="1" applyBorder="1" applyAlignment="1">
      <alignment horizontal="center"/>
    </xf>
    <xf numFmtId="164" fontId="24" fillId="5" borderId="2" xfId="0" applyNumberFormat="1" applyFont="1" applyFill="1" applyBorder="1" applyAlignment="1">
      <alignment horizontal="center"/>
    </xf>
    <xf numFmtId="164" fontId="24" fillId="5" borderId="3" xfId="0" applyNumberFormat="1" applyFont="1" applyFill="1" applyBorder="1" applyAlignment="1">
      <alignment horizontal="center"/>
    </xf>
    <xf numFmtId="164" fontId="12" fillId="24" borderId="1" xfId="1" applyNumberFormat="1" applyFont="1" applyFill="1" applyBorder="1" applyAlignment="1">
      <alignment horizontal="center"/>
    </xf>
    <xf numFmtId="164" fontId="12" fillId="24" borderId="2" xfId="1" applyNumberFormat="1" applyFont="1" applyFill="1" applyBorder="1" applyAlignment="1">
      <alignment horizontal="center"/>
    </xf>
    <xf numFmtId="164" fontId="12" fillId="24" borderId="3" xfId="1" applyNumberFormat="1" applyFont="1" applyFill="1" applyBorder="1" applyAlignment="1">
      <alignment horizontal="center"/>
    </xf>
    <xf numFmtId="0" fontId="42" fillId="0" borderId="0" xfId="0" applyFont="1" applyAlignment="1">
      <alignment horizontal="center"/>
    </xf>
    <xf numFmtId="0" fontId="41" fillId="0" borderId="0" xfId="0" applyFont="1" applyAlignment="1">
      <alignment horizontal="center" vertical="center" wrapText="1"/>
    </xf>
    <xf numFmtId="0" fontId="3" fillId="0" borderId="0" xfId="0" applyFont="1" applyAlignment="1">
      <alignment horizontal="right"/>
    </xf>
    <xf numFmtId="0" fontId="3" fillId="0" borderId="5" xfId="0" applyFont="1" applyBorder="1" applyAlignment="1">
      <alignment horizontal="right"/>
    </xf>
    <xf numFmtId="0" fontId="43" fillId="5" borderId="1" xfId="0" applyFont="1" applyFill="1" applyBorder="1" applyAlignment="1">
      <alignment horizontal="center" vertical="center" wrapText="1"/>
    </xf>
    <xf numFmtId="0" fontId="43" fillId="5" borderId="2" xfId="0" applyFont="1" applyFill="1" applyBorder="1" applyAlignment="1">
      <alignment horizontal="center" vertical="center" wrapText="1"/>
    </xf>
    <xf numFmtId="0" fontId="43" fillId="5" borderId="3"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3" xfId="0" applyFont="1" applyFill="1" applyBorder="1" applyAlignment="1">
      <alignment horizontal="center" vertical="center" wrapText="1"/>
    </xf>
    <xf numFmtId="1" fontId="16" fillId="5" borderId="1" xfId="0" applyNumberFormat="1" applyFont="1" applyFill="1" applyBorder="1" applyAlignment="1">
      <alignment horizontal="center" vertical="center" wrapText="1"/>
    </xf>
    <xf numFmtId="0" fontId="43" fillId="7" borderId="1" xfId="0" applyFont="1" applyFill="1" applyBorder="1" applyAlignment="1">
      <alignment horizontal="center" vertical="center" wrapText="1"/>
    </xf>
    <xf numFmtId="0" fontId="43" fillId="7" borderId="2" xfId="0" applyFont="1" applyFill="1" applyBorder="1" applyAlignment="1">
      <alignment horizontal="center" vertical="center" wrapText="1"/>
    </xf>
    <xf numFmtId="0" fontId="43" fillId="7" borderId="3" xfId="0" applyFont="1" applyFill="1" applyBorder="1" applyAlignment="1">
      <alignment horizontal="center" vertical="center" wrapText="1"/>
    </xf>
    <xf numFmtId="0" fontId="32" fillId="0" borderId="0" xfId="0" applyFont="1" applyAlignment="1">
      <alignment horizontal="center" vertical="center"/>
    </xf>
    <xf numFmtId="0" fontId="76" fillId="0" borderId="41" xfId="0" applyFont="1" applyBorder="1" applyAlignment="1">
      <alignment horizontal="center" vertical="center" wrapText="1"/>
    </xf>
    <xf numFmtId="167" fontId="11" fillId="14" borderId="11" xfId="0" applyNumberFormat="1" applyFont="1" applyFill="1" applyBorder="1" applyAlignment="1">
      <alignment horizontal="center" vertical="center" wrapText="1"/>
    </xf>
    <xf numFmtId="167" fontId="11" fillId="14" borderId="12" xfId="0" applyNumberFormat="1" applyFont="1" applyFill="1" applyBorder="1" applyAlignment="1">
      <alignment horizontal="center" vertical="center" wrapText="1"/>
    </xf>
    <xf numFmtId="167" fontId="11" fillId="14" borderId="13" xfId="0" applyNumberFormat="1" applyFont="1" applyFill="1" applyBorder="1" applyAlignment="1">
      <alignment horizontal="center" vertical="center" wrapText="1"/>
    </xf>
    <xf numFmtId="168" fontId="11" fillId="14" borderId="11" xfId="0" applyNumberFormat="1" applyFont="1" applyFill="1" applyBorder="1" applyAlignment="1">
      <alignment horizontal="center" vertical="center" wrapText="1"/>
    </xf>
    <xf numFmtId="168" fontId="11" fillId="14" borderId="12" xfId="0" applyNumberFormat="1" applyFont="1" applyFill="1" applyBorder="1" applyAlignment="1">
      <alignment horizontal="center" vertical="center" wrapText="1"/>
    </xf>
    <xf numFmtId="168" fontId="11" fillId="14" borderId="13"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18" fillId="0" borderId="0" xfId="0" applyFont="1" applyAlignment="1">
      <alignment horizontal="center" vertical="center" wrapText="1"/>
    </xf>
    <xf numFmtId="0" fontId="14" fillId="3" borderId="0" xfId="0" applyFont="1" applyFill="1" applyAlignment="1">
      <alignment horizontal="center" vertical="center" wrapText="1"/>
    </xf>
    <xf numFmtId="42" fontId="3" fillId="15" borderId="1" xfId="1" applyNumberFormat="1" applyFont="1" applyFill="1" applyBorder="1" applyAlignment="1">
      <alignment horizontal="center" vertical="center" wrapText="1"/>
    </xf>
    <xf numFmtId="42" fontId="3" fillId="15" borderId="2" xfId="1" applyNumberFormat="1" applyFont="1" applyFill="1" applyBorder="1" applyAlignment="1">
      <alignment horizontal="center" vertical="center" wrapText="1"/>
    </xf>
    <xf numFmtId="42" fontId="3" fillId="15" borderId="3" xfId="1" applyNumberFormat="1" applyFont="1" applyFill="1" applyBorder="1" applyAlignment="1">
      <alignment horizontal="center" vertical="center" wrapText="1"/>
    </xf>
    <xf numFmtId="166" fontId="12" fillId="14" borderId="1" xfId="3" applyNumberFormat="1" applyFont="1" applyFill="1" applyBorder="1" applyAlignment="1">
      <alignment horizontal="center"/>
    </xf>
    <xf numFmtId="166" fontId="12" fillId="14" borderId="2" xfId="3" applyNumberFormat="1" applyFont="1" applyFill="1" applyBorder="1" applyAlignment="1">
      <alignment horizontal="center"/>
    </xf>
    <xf numFmtId="166" fontId="12" fillId="14" borderId="3" xfId="3" applyNumberFormat="1" applyFont="1" applyFill="1" applyBorder="1" applyAlignment="1">
      <alignment horizontal="center"/>
    </xf>
    <xf numFmtId="0" fontId="3" fillId="0" borderId="6" xfId="1" applyNumberFormat="1" applyFont="1" applyBorder="1" applyAlignment="1">
      <alignment horizontal="center" wrapText="1"/>
    </xf>
    <xf numFmtId="0" fontId="33" fillId="10" borderId="10" xfId="0" applyFont="1" applyFill="1" applyBorder="1" applyAlignment="1">
      <alignment horizontal="center" vertical="center" wrapText="1"/>
    </xf>
    <xf numFmtId="164" fontId="33" fillId="10" borderId="10" xfId="1" applyNumberFormat="1" applyFont="1" applyFill="1" applyBorder="1" applyAlignment="1">
      <alignment horizontal="center" vertical="center" wrapText="1"/>
    </xf>
    <xf numFmtId="0" fontId="36" fillId="0" borderId="0" xfId="0" applyFont="1" applyAlignment="1">
      <alignment horizontal="center" vertical="center" wrapText="1"/>
    </xf>
    <xf numFmtId="0" fontId="34" fillId="0" borderId="0" xfId="0" applyFont="1" applyAlignment="1">
      <alignment horizontal="center" vertical="center" wrapText="1"/>
    </xf>
    <xf numFmtId="164" fontId="33" fillId="5" borderId="10" xfId="1" applyNumberFormat="1" applyFont="1" applyFill="1" applyBorder="1" applyAlignment="1">
      <alignment horizontal="center" vertical="center" wrapText="1"/>
    </xf>
    <xf numFmtId="0" fontId="33" fillId="0" borderId="10" xfId="0" applyFont="1" applyBorder="1" applyAlignment="1">
      <alignment horizontal="center" vertical="center" wrapText="1"/>
    </xf>
    <xf numFmtId="164" fontId="33" fillId="0" borderId="10" xfId="1" applyNumberFormat="1" applyFont="1" applyBorder="1" applyAlignment="1">
      <alignment horizontal="center" vertical="center" wrapText="1"/>
    </xf>
    <xf numFmtId="0" fontId="40" fillId="11" borderId="0" xfId="0" applyFont="1" applyFill="1" applyAlignment="1">
      <alignment horizontal="center" vertical="center" wrapText="1"/>
    </xf>
    <xf numFmtId="44" fontId="74" fillId="14" borderId="0" xfId="0" applyNumberFormat="1" applyFont="1" applyFill="1" applyAlignment="1">
      <alignment horizontal="center" vertical="center"/>
    </xf>
    <xf numFmtId="0" fontId="74" fillId="14" borderId="0" xfId="0" applyFont="1" applyFill="1" applyAlignment="1">
      <alignment horizontal="center" vertical="center"/>
    </xf>
    <xf numFmtId="0" fontId="70" fillId="0" borderId="0" xfId="0" applyFont="1" applyAlignment="1">
      <alignment horizontal="left"/>
    </xf>
    <xf numFmtId="44" fontId="69" fillId="28" borderId="0" xfId="1" applyFont="1" applyFill="1" applyAlignment="1">
      <alignment horizontal="center"/>
    </xf>
    <xf numFmtId="0" fontId="70" fillId="30" borderId="0" xfId="0" applyFont="1" applyFill="1" applyAlignment="1">
      <alignment horizontal="left"/>
    </xf>
    <xf numFmtId="44" fontId="70" fillId="30" borderId="0" xfId="1" applyFont="1" applyFill="1" applyAlignment="1">
      <alignment horizontal="center"/>
    </xf>
    <xf numFmtId="0" fontId="0" fillId="30" borderId="0" xfId="0" applyFill="1" applyAlignment="1">
      <alignment horizontal="center"/>
    </xf>
    <xf numFmtId="0" fontId="70" fillId="0" borderId="34" xfId="0" applyFont="1" applyBorder="1" applyAlignment="1">
      <alignment horizontal="left"/>
    </xf>
    <xf numFmtId="44" fontId="70" fillId="0" borderId="34" xfId="1" applyFont="1" applyBorder="1" applyAlignment="1">
      <alignment horizontal="center"/>
    </xf>
    <xf numFmtId="0" fontId="0" fillId="0" borderId="34" xfId="0" applyBorder="1" applyAlignment="1">
      <alignment horizontal="center"/>
    </xf>
    <xf numFmtId="44" fontId="70" fillId="0" borderId="0" xfId="1" applyFont="1" applyAlignment="1">
      <alignment horizontal="center"/>
    </xf>
    <xf numFmtId="0" fontId="0" fillId="0" borderId="0" xfId="0" applyAlignment="1">
      <alignment horizontal="center"/>
    </xf>
    <xf numFmtId="0" fontId="71" fillId="31" borderId="0" xfId="0" applyFont="1" applyFill="1" applyAlignment="1">
      <alignment horizontal="left" vertical="center"/>
    </xf>
    <xf numFmtId="0" fontId="73" fillId="31" borderId="0" xfId="0" applyFont="1" applyFill="1" applyAlignment="1">
      <alignment horizontal="center" vertical="center"/>
    </xf>
    <xf numFmtId="0" fontId="73" fillId="25" borderId="0" xfId="0" applyFont="1" applyFill="1" applyAlignment="1">
      <alignment horizontal="center" vertical="center"/>
    </xf>
    <xf numFmtId="0" fontId="72" fillId="29" borderId="0" xfId="0" applyFont="1" applyFill="1" applyAlignment="1">
      <alignment horizontal="center" vertical="center"/>
    </xf>
    <xf numFmtId="0" fontId="72" fillId="22" borderId="0" xfId="0" applyFont="1" applyFill="1" applyAlignment="1">
      <alignment horizontal="center" vertical="center"/>
    </xf>
    <xf numFmtId="44" fontId="69" fillId="22" borderId="0" xfId="1" applyFont="1" applyFill="1" applyAlignment="1">
      <alignment horizontal="center"/>
    </xf>
    <xf numFmtId="0" fontId="71" fillId="25" borderId="0" xfId="0" applyFont="1" applyFill="1" applyAlignment="1">
      <alignment horizontal="left" vertical="center"/>
    </xf>
    <xf numFmtId="0" fontId="13" fillId="0" borderId="0" xfId="0" applyFont="1" applyAlignment="1">
      <alignment horizontal="center"/>
    </xf>
    <xf numFmtId="0" fontId="70" fillId="0" borderId="0" xfId="0" applyFont="1" applyAlignment="1">
      <alignment horizontal="center"/>
    </xf>
    <xf numFmtId="0" fontId="21"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6" fontId="20" fillId="6" borderId="0" xfId="1" applyNumberFormat="1" applyFont="1" applyFill="1" applyAlignment="1">
      <alignment horizontal="center" vertical="center" wrapText="1"/>
    </xf>
    <xf numFmtId="6" fontId="20" fillId="3" borderId="0" xfId="0" applyNumberFormat="1" applyFont="1" applyFill="1" applyAlignment="1">
      <alignment horizontal="center" vertical="center" wrapText="1"/>
    </xf>
    <xf numFmtId="6" fontId="2" fillId="3" borderId="0" xfId="0" applyNumberFormat="1" applyFont="1" applyFill="1" applyAlignment="1">
      <alignment horizontal="center" vertical="center" wrapText="1"/>
    </xf>
    <xf numFmtId="0" fontId="20" fillId="3" borderId="0" xfId="0" applyFont="1" applyFill="1" applyAlignment="1">
      <alignment horizontal="center" vertical="center" wrapText="1"/>
    </xf>
    <xf numFmtId="0" fontId="46" fillId="5" borderId="0" xfId="0" applyFont="1" applyFill="1" applyAlignment="1">
      <alignment horizontal="center" wrapText="1"/>
    </xf>
    <xf numFmtId="0" fontId="46" fillId="5" borderId="21" xfId="0" applyFont="1" applyFill="1" applyBorder="1" applyAlignment="1">
      <alignment horizontal="center" wrapText="1"/>
    </xf>
    <xf numFmtId="0" fontId="53" fillId="5" borderId="0" xfId="0" applyFont="1" applyFill="1" applyAlignment="1">
      <alignment horizontal="left" wrapText="1"/>
    </xf>
    <xf numFmtId="0" fontId="53" fillId="5" borderId="21" xfId="0" applyFont="1" applyFill="1" applyBorder="1" applyAlignment="1">
      <alignment horizontal="left" wrapText="1"/>
    </xf>
    <xf numFmtId="0" fontId="0" fillId="5" borderId="19" xfId="5" applyFont="1" applyFill="1" applyBorder="1" applyAlignment="1">
      <alignment horizontal="center"/>
    </xf>
    <xf numFmtId="0" fontId="0" fillId="5" borderId="19" xfId="0" applyFill="1" applyBorder="1" applyAlignment="1">
      <alignment horizontal="center"/>
    </xf>
    <xf numFmtId="0" fontId="48" fillId="17" borderId="23" xfId="8" applyFont="1" applyFill="1" applyBorder="1" applyAlignment="1">
      <alignment horizontal="center" wrapText="1"/>
    </xf>
    <xf numFmtId="0" fontId="48" fillId="17" borderId="24" xfId="8" applyFont="1" applyFill="1" applyBorder="1" applyAlignment="1">
      <alignment horizontal="center" wrapText="1"/>
    </xf>
    <xf numFmtId="0" fontId="0" fillId="5" borderId="35" xfId="5" applyFont="1" applyFill="1" applyBorder="1" applyAlignment="1">
      <alignment horizontal="center"/>
    </xf>
    <xf numFmtId="0" fontId="0" fillId="5" borderId="35" xfId="0" applyFill="1" applyBorder="1" applyAlignment="1">
      <alignment horizontal="center"/>
    </xf>
    <xf numFmtId="0" fontId="0" fillId="5" borderId="0" xfId="0" applyFill="1" applyAlignment="1">
      <alignment horizontal="left" wrapText="1"/>
    </xf>
    <xf numFmtId="0" fontId="0" fillId="5" borderId="21" xfId="0" applyFill="1" applyBorder="1" applyAlignment="1">
      <alignment horizontal="left" wrapText="1"/>
    </xf>
    <xf numFmtId="0" fontId="46" fillId="5" borderId="0" xfId="0" applyFont="1" applyFill="1" applyAlignment="1">
      <alignment horizontal="left" wrapText="1"/>
    </xf>
    <xf numFmtId="0" fontId="46" fillId="5" borderId="21" xfId="0" applyFont="1" applyFill="1" applyBorder="1" applyAlignment="1">
      <alignment horizontal="left" wrapText="1"/>
    </xf>
    <xf numFmtId="0" fontId="48" fillId="17" borderId="34" xfId="8" applyFont="1" applyFill="1" applyBorder="1" applyAlignment="1">
      <alignment horizontal="center" wrapText="1"/>
    </xf>
    <xf numFmtId="0" fontId="48" fillId="17" borderId="30" xfId="8" applyFont="1" applyFill="1" applyBorder="1" applyAlignment="1">
      <alignment horizontal="center" wrapText="1"/>
    </xf>
    <xf numFmtId="0" fontId="48" fillId="17" borderId="27" xfId="8" applyFont="1" applyFill="1" applyAlignment="1">
      <alignment horizont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5" borderId="29" xfId="5" applyFont="1" applyFill="1" applyBorder="1" applyAlignment="1">
      <alignment horizontal="center"/>
    </xf>
    <xf numFmtId="0" fontId="50" fillId="5" borderId="0" xfId="0" applyFont="1" applyFill="1" applyAlignment="1">
      <alignment horizontal="center"/>
    </xf>
    <xf numFmtId="0" fontId="46" fillId="5" borderId="0" xfId="0" applyFont="1" applyFill="1" applyAlignment="1">
      <alignment horizontal="left"/>
    </xf>
    <xf numFmtId="0" fontId="46" fillId="5" borderId="21" xfId="0" applyFont="1" applyFill="1" applyBorder="1" applyAlignment="1">
      <alignment horizontal="left"/>
    </xf>
    <xf numFmtId="0" fontId="50" fillId="5" borderId="0" xfId="0" applyFont="1" applyFill="1" applyAlignment="1">
      <alignment horizontal="left"/>
    </xf>
    <xf numFmtId="0" fontId="0" fillId="5" borderId="36" xfId="0" applyFill="1" applyBorder="1" applyAlignment="1">
      <alignment horizontal="center"/>
    </xf>
    <xf numFmtId="0" fontId="0" fillId="5" borderId="22" xfId="0" applyFill="1" applyBorder="1" applyAlignment="1">
      <alignment horizontal="center"/>
    </xf>
    <xf numFmtId="0" fontId="50" fillId="5" borderId="0" xfId="0" applyFont="1" applyFill="1" applyAlignment="1">
      <alignment horizontal="left" wrapText="1"/>
    </xf>
    <xf numFmtId="0" fontId="50" fillId="5" borderId="21" xfId="0" applyFont="1" applyFill="1" applyBorder="1" applyAlignment="1">
      <alignment horizontal="left" wrapText="1"/>
    </xf>
    <xf numFmtId="0" fontId="50" fillId="5" borderId="0" xfId="0" applyFont="1" applyFill="1" applyAlignment="1">
      <alignment horizontal="center" wrapText="1"/>
    </xf>
    <xf numFmtId="0" fontId="48" fillId="17" borderId="0" xfId="7" applyFont="1" applyFill="1" applyAlignment="1">
      <alignment horizontal="center"/>
    </xf>
    <xf numFmtId="0" fontId="46" fillId="5" borderId="0" xfId="0" applyFont="1" applyFill="1" applyAlignment="1">
      <alignment wrapText="1"/>
    </xf>
    <xf numFmtId="0" fontId="46" fillId="5" borderId="21" xfId="0" applyFont="1" applyFill="1" applyBorder="1" applyAlignment="1">
      <alignment wrapText="1"/>
    </xf>
    <xf numFmtId="0" fontId="10" fillId="10" borderId="23" xfId="0" applyFont="1" applyFill="1" applyBorder="1" applyAlignment="1">
      <alignment horizontal="center"/>
    </xf>
    <xf numFmtId="0" fontId="10" fillId="10" borderId="34" xfId="0" applyFont="1" applyFill="1" applyBorder="1" applyAlignment="1">
      <alignment horizontal="center"/>
    </xf>
    <xf numFmtId="0" fontId="10" fillId="10" borderId="24" xfId="0" applyFont="1" applyFill="1" applyBorder="1" applyAlignment="1">
      <alignment horizontal="center"/>
    </xf>
    <xf numFmtId="0" fontId="0" fillId="5" borderId="23" xfId="0" applyFill="1" applyBorder="1" applyAlignment="1">
      <alignment horizontal="center"/>
    </xf>
    <xf numFmtId="0" fontId="0" fillId="5" borderId="34" xfId="0" applyFill="1" applyBorder="1" applyAlignment="1">
      <alignment horizontal="center"/>
    </xf>
    <xf numFmtId="0" fontId="0" fillId="5" borderId="24" xfId="0" applyFill="1" applyBorder="1" applyAlignment="1">
      <alignment horizontal="center"/>
    </xf>
    <xf numFmtId="0" fontId="10" fillId="24" borderId="23" xfId="0" applyFont="1" applyFill="1" applyBorder="1" applyAlignment="1">
      <alignment horizontal="center"/>
    </xf>
    <xf numFmtId="0" fontId="10" fillId="24" borderId="34" xfId="0" applyFont="1" applyFill="1" applyBorder="1" applyAlignment="1">
      <alignment horizontal="center"/>
    </xf>
    <xf numFmtId="0" fontId="10" fillId="24" borderId="24" xfId="0" applyFont="1" applyFill="1" applyBorder="1" applyAlignment="1">
      <alignment horizontal="center"/>
    </xf>
    <xf numFmtId="0" fontId="56" fillId="24" borderId="23" xfId="0" applyFont="1" applyFill="1" applyBorder="1" applyAlignment="1">
      <alignment horizontal="center"/>
    </xf>
    <xf numFmtId="0" fontId="56" fillId="24" borderId="24" xfId="0" applyFont="1" applyFill="1" applyBorder="1" applyAlignment="1">
      <alignment horizontal="center"/>
    </xf>
    <xf numFmtId="0" fontId="56" fillId="24" borderId="34" xfId="0" applyFont="1" applyFill="1" applyBorder="1" applyAlignment="1">
      <alignment horizontal="center"/>
    </xf>
    <xf numFmtId="0" fontId="0" fillId="5" borderId="19" xfId="5" applyFont="1" applyFill="1" applyBorder="1" applyAlignment="1">
      <alignment horizontal="center" wrapText="1"/>
    </xf>
    <xf numFmtId="0" fontId="10" fillId="24" borderId="31" xfId="5" applyFont="1" applyFill="1" applyBorder="1" applyAlignment="1">
      <alignment horizontal="center" wrapText="1"/>
    </xf>
    <xf numFmtId="0" fontId="0" fillId="5" borderId="23" xfId="5" applyFont="1" applyFill="1" applyBorder="1" applyAlignment="1">
      <alignment horizontal="center" wrapText="1"/>
    </xf>
    <xf numFmtId="0" fontId="0" fillId="5" borderId="34" xfId="5" applyFont="1" applyFill="1" applyBorder="1" applyAlignment="1">
      <alignment horizontal="center" wrapText="1"/>
    </xf>
    <xf numFmtId="0" fontId="0" fillId="5" borderId="24" xfId="5" applyFont="1" applyFill="1" applyBorder="1" applyAlignment="1">
      <alignment horizontal="center" wrapText="1"/>
    </xf>
    <xf numFmtId="0" fontId="0" fillId="5" borderId="23" xfId="0" applyFill="1" applyBorder="1" applyAlignment="1">
      <alignment horizontal="center" wrapText="1"/>
    </xf>
    <xf numFmtId="0" fontId="0" fillId="5" borderId="24" xfId="0" applyFill="1" applyBorder="1" applyAlignment="1">
      <alignment horizontal="center" wrapText="1"/>
    </xf>
    <xf numFmtId="0" fontId="57" fillId="24" borderId="34" xfId="8" applyFont="1" applyFill="1" applyBorder="1" applyAlignment="1">
      <alignment horizontal="center" wrapText="1"/>
    </xf>
    <xf numFmtId="0" fontId="57" fillId="24" borderId="24" xfId="8" applyFont="1" applyFill="1" applyBorder="1" applyAlignment="1">
      <alignment horizontal="center" wrapText="1"/>
    </xf>
    <xf numFmtId="0" fontId="57" fillId="24" borderId="23" xfId="8" applyFont="1" applyFill="1" applyBorder="1" applyAlignment="1">
      <alignment horizontal="center" wrapText="1"/>
    </xf>
    <xf numFmtId="0" fontId="10" fillId="10" borderId="30" xfId="0" applyFont="1" applyFill="1" applyBorder="1" applyAlignment="1">
      <alignment horizontal="center"/>
    </xf>
    <xf numFmtId="0" fontId="10" fillId="10" borderId="32" xfId="0" applyFont="1" applyFill="1" applyBorder="1" applyAlignment="1">
      <alignment horizontal="center"/>
    </xf>
    <xf numFmtId="0" fontId="10" fillId="10" borderId="27" xfId="0" applyFont="1" applyFill="1" applyBorder="1" applyAlignment="1">
      <alignment horizontal="center"/>
    </xf>
    <xf numFmtId="0" fontId="10" fillId="24" borderId="30" xfId="0" applyFont="1" applyFill="1" applyBorder="1" applyAlignment="1">
      <alignment horizontal="center"/>
    </xf>
    <xf numFmtId="0" fontId="10" fillId="24" borderId="32" xfId="0" applyFont="1" applyFill="1" applyBorder="1" applyAlignment="1">
      <alignment horizontal="center"/>
    </xf>
    <xf numFmtId="0" fontId="0" fillId="5" borderId="38" xfId="0" applyFill="1" applyBorder="1" applyAlignment="1">
      <alignment horizontal="center"/>
    </xf>
    <xf numFmtId="0" fontId="0" fillId="5" borderId="39" xfId="0" applyFill="1" applyBorder="1" applyAlignment="1">
      <alignment horizontal="center"/>
    </xf>
    <xf numFmtId="0" fontId="0" fillId="5" borderId="40" xfId="0" applyFill="1" applyBorder="1" applyAlignment="1">
      <alignment horizontal="center"/>
    </xf>
    <xf numFmtId="0" fontId="3" fillId="0" borderId="0" xfId="0" applyFont="1" applyBorder="1" applyAlignment="1">
      <alignment horizontal="center" vertical="center" wrapText="1"/>
    </xf>
    <xf numFmtId="0" fontId="3" fillId="0" borderId="0" xfId="0" applyFont="1" applyBorder="1" applyAlignment="1">
      <alignment horizontal="center"/>
    </xf>
    <xf numFmtId="0" fontId="3" fillId="0" borderId="0" xfId="0" applyFont="1" applyBorder="1" applyAlignment="1">
      <alignment horizontal="center" vertical="center" wrapText="1"/>
    </xf>
    <xf numFmtId="0" fontId="8" fillId="0" borderId="0" xfId="0" applyFont="1"/>
    <xf numFmtId="0" fontId="3" fillId="2" borderId="0" xfId="0" applyFont="1" applyFill="1" applyAlignment="1">
      <alignment vertical="center" wrapText="1"/>
    </xf>
    <xf numFmtId="0" fontId="0" fillId="0" borderId="0" xfId="0" applyAlignment="1">
      <alignment horizontal="left"/>
    </xf>
    <xf numFmtId="0" fontId="80" fillId="32" borderId="0" xfId="0" applyFont="1" applyFill="1" applyAlignment="1">
      <alignment horizontal="center"/>
    </xf>
    <xf numFmtId="0" fontId="81" fillId="33" borderId="0" xfId="0" applyFont="1" applyFill="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31" xfId="0" applyBorder="1" applyAlignment="1">
      <alignment horizontal="left"/>
    </xf>
    <xf numFmtId="14" fontId="0" fillId="0" borderId="31" xfId="0" applyNumberFormat="1" applyBorder="1" applyAlignment="1">
      <alignment horizontal="left"/>
    </xf>
    <xf numFmtId="0" fontId="0" fillId="0" borderId="31" xfId="0" applyBorder="1"/>
    <xf numFmtId="44" fontId="0" fillId="0" borderId="31" xfId="1" applyFont="1" applyBorder="1"/>
    <xf numFmtId="44" fontId="0" fillId="0" borderId="31" xfId="0" applyNumberFormat="1" applyBorder="1"/>
    <xf numFmtId="0" fontId="3" fillId="0" borderId="0" xfId="0" applyFont="1" applyFill="1" applyAlignment="1">
      <alignment vertical="center" wrapText="1"/>
    </xf>
    <xf numFmtId="0" fontId="3" fillId="0" borderId="0" xfId="0" applyFont="1" applyFill="1" applyAlignment="1">
      <alignment horizontal="center" vertical="center" wrapText="1"/>
    </xf>
    <xf numFmtId="0" fontId="82" fillId="0" borderId="31" xfId="0" applyFont="1" applyBorder="1" applyAlignment="1">
      <alignment horizontal="left"/>
    </xf>
  </cellXfs>
  <cellStyles count="9">
    <cellStyle name="Estilo 1" xfId="7" xr:uid="{A4E19258-5EF5-4975-9228-BB3183041307}"/>
    <cellStyle name="Estilo 2" xfId="6" xr:uid="{BF277DB3-6A5D-45F5-AC4B-B653942394ED}"/>
    <cellStyle name="Estilo 3" xfId="8" xr:uid="{73534608-6A47-4162-B4DD-1A3DB11CA9A5}"/>
    <cellStyle name="Hipervínculo" xfId="2" builtinId="8"/>
    <cellStyle name="Millares" xfId="3" builtinId="3"/>
    <cellStyle name="Moneda" xfId="1" builtinId="4"/>
    <cellStyle name="Normal" xfId="0" builtinId="0"/>
    <cellStyle name="Notas" xfId="5" builtinId="10"/>
    <cellStyle name="Título 2" xfId="4" builtinId="17"/>
  </cellStyles>
  <dxfs count="0"/>
  <tableStyles count="0" defaultTableStyle="TableStyleMedium2" defaultPivotStyle="PivotStyleLight16"/>
  <colors>
    <mruColors>
      <color rgb="FF2315D7"/>
      <color rgb="FF99FF33"/>
      <color rgb="FFFFFF66"/>
      <color rgb="FFFFFF99"/>
      <color rgb="FF0099CC"/>
      <color rgb="FFCCFF33"/>
      <color rgb="FF33CCCC"/>
      <color rgb="FF2C2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CCFF33"/>
              </a:solidFill>
              <a:ln w="19050">
                <a:solidFill>
                  <a:schemeClr val="lt1"/>
                </a:solidFill>
              </a:ln>
              <a:effectLst/>
            </c:spPr>
            <c:extLst>
              <c:ext xmlns:c16="http://schemas.microsoft.com/office/drawing/2014/chart" uri="{C3380CC4-5D6E-409C-BE32-E72D297353CC}">
                <c16:uniqueId val="{00000001-FFD3-4279-A109-30F0421255CF}"/>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FD3-4279-A109-30F0421255CF}"/>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FD3-4279-A109-30F0421255CF}"/>
              </c:ext>
            </c:extLst>
          </c:dPt>
          <c:dPt>
            <c:idx val="3"/>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7-FFD3-4279-A109-30F0421255CF}"/>
              </c:ext>
            </c:extLst>
          </c:dPt>
          <c:dLbls>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entury Gothic" panose="020B0502020202020204" pitchFamily="34" charset="0"/>
                      <a:ea typeface="+mn-ea"/>
                      <a:cs typeface="+mn-cs"/>
                    </a:defRPr>
                  </a:pPr>
                  <a:endParaRPr lang="es-MX"/>
                </a:p>
              </c:txPr>
              <c:dLblPos val="ctr"/>
              <c:showLegendKey val="0"/>
              <c:showVal val="0"/>
              <c:showCatName val="0"/>
              <c:showSerName val="0"/>
              <c:showPercent val="1"/>
              <c:showBubbleSize val="0"/>
              <c:extLst>
                <c:ext xmlns:c16="http://schemas.microsoft.com/office/drawing/2014/chart" uri="{C3380CC4-5D6E-409C-BE32-E72D297353CC}">
                  <c16:uniqueId val="{00000007-FFD3-4279-A109-30F0421255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Century Gothic" panose="020B0502020202020204" pitchFamily="34" charset="0"/>
                    <a:ea typeface="+mn-ea"/>
                    <a:cs typeface="+mn-cs"/>
                  </a:defRPr>
                </a:pPr>
                <a:endParaRPr lang="es-MX"/>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Lit>
              <c:ptCount val="4"/>
              <c:pt idx="0">
                <c:v>Fondo de Emergencia</c:v>
              </c:pt>
              <c:pt idx="1">
                <c:v>Metas a Corto Plazo</c:v>
              </c:pt>
              <c:pt idx="2">
                <c:v>Metas a Largo Plazo</c:v>
              </c:pt>
              <c:pt idx="3">
                <c:v>Gastos No Negociables</c:v>
              </c:pt>
            </c:strLit>
          </c:cat>
          <c:val>
            <c:numLit>
              <c:formatCode>General</c:formatCode>
              <c:ptCount val="4"/>
              <c:pt idx="0">
                <c:v>5</c:v>
              </c:pt>
              <c:pt idx="1">
                <c:v>10</c:v>
              </c:pt>
              <c:pt idx="2">
                <c:v>20</c:v>
              </c:pt>
              <c:pt idx="3">
                <c:v>65</c:v>
              </c:pt>
            </c:numLit>
          </c:val>
          <c:extLst>
            <c:ext xmlns:c16="http://schemas.microsoft.com/office/drawing/2014/chart" uri="{C3380CC4-5D6E-409C-BE32-E72D297353CC}">
              <c16:uniqueId val="{00000008-FFD3-4279-A109-30F0421255C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Century Gothic" panose="020B0502020202020204" pitchFamily="34" charset="0"/>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49.jpg"/><Relationship Id="rId13" Type="http://schemas.openxmlformats.org/officeDocument/2006/relationships/image" Target="../media/image54.png"/><Relationship Id="rId18" Type="http://schemas.openxmlformats.org/officeDocument/2006/relationships/image" Target="../media/image59.png"/><Relationship Id="rId26" Type="http://schemas.openxmlformats.org/officeDocument/2006/relationships/image" Target="../media/image67.png"/><Relationship Id="rId3" Type="http://schemas.openxmlformats.org/officeDocument/2006/relationships/image" Target="../media/image1.jpg"/><Relationship Id="rId21" Type="http://schemas.openxmlformats.org/officeDocument/2006/relationships/image" Target="../media/image62.png"/><Relationship Id="rId7" Type="http://schemas.openxmlformats.org/officeDocument/2006/relationships/image" Target="../media/image5.png"/><Relationship Id="rId12" Type="http://schemas.openxmlformats.org/officeDocument/2006/relationships/image" Target="../media/image53.jpg"/><Relationship Id="rId17" Type="http://schemas.openxmlformats.org/officeDocument/2006/relationships/image" Target="../media/image58.png"/><Relationship Id="rId25" Type="http://schemas.openxmlformats.org/officeDocument/2006/relationships/image" Target="../media/image66.png"/><Relationship Id="rId2" Type="http://schemas.openxmlformats.org/officeDocument/2006/relationships/image" Target="../media/image12.png"/><Relationship Id="rId16" Type="http://schemas.openxmlformats.org/officeDocument/2006/relationships/image" Target="../media/image57.png"/><Relationship Id="rId20" Type="http://schemas.openxmlformats.org/officeDocument/2006/relationships/image" Target="../media/image61.png"/><Relationship Id="rId1" Type="http://schemas.openxmlformats.org/officeDocument/2006/relationships/image" Target="../media/image46.png"/><Relationship Id="rId6" Type="http://schemas.openxmlformats.org/officeDocument/2006/relationships/image" Target="../media/image48.jpeg"/><Relationship Id="rId11" Type="http://schemas.openxmlformats.org/officeDocument/2006/relationships/image" Target="../media/image52.jpg"/><Relationship Id="rId24" Type="http://schemas.openxmlformats.org/officeDocument/2006/relationships/image" Target="../media/image65.png"/><Relationship Id="rId5" Type="http://schemas.openxmlformats.org/officeDocument/2006/relationships/image" Target="../media/image47.jpeg"/><Relationship Id="rId15" Type="http://schemas.openxmlformats.org/officeDocument/2006/relationships/image" Target="../media/image56.png"/><Relationship Id="rId23" Type="http://schemas.openxmlformats.org/officeDocument/2006/relationships/image" Target="../media/image64.png"/><Relationship Id="rId28" Type="http://schemas.openxmlformats.org/officeDocument/2006/relationships/image" Target="../media/image29.jpeg"/><Relationship Id="rId10" Type="http://schemas.openxmlformats.org/officeDocument/2006/relationships/image" Target="../media/image51.jpg"/><Relationship Id="rId19" Type="http://schemas.openxmlformats.org/officeDocument/2006/relationships/image" Target="../media/image60.png"/><Relationship Id="rId4" Type="http://schemas.openxmlformats.org/officeDocument/2006/relationships/image" Target="../media/image2.png"/><Relationship Id="rId9" Type="http://schemas.openxmlformats.org/officeDocument/2006/relationships/image" Target="../media/image50.jpeg"/><Relationship Id="rId14" Type="http://schemas.openxmlformats.org/officeDocument/2006/relationships/image" Target="../media/image55.png"/><Relationship Id="rId22" Type="http://schemas.openxmlformats.org/officeDocument/2006/relationships/image" Target="../media/image63.png"/><Relationship Id="rId27" Type="http://schemas.openxmlformats.org/officeDocument/2006/relationships/image" Target="../media/image6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69.jpeg"/><Relationship Id="rId13" Type="http://schemas.openxmlformats.org/officeDocument/2006/relationships/image" Target="../media/image74.jpeg"/><Relationship Id="rId3" Type="http://schemas.openxmlformats.org/officeDocument/2006/relationships/image" Target="../media/image1.jpg"/><Relationship Id="rId7" Type="http://schemas.openxmlformats.org/officeDocument/2006/relationships/image" Target="../media/image5.png"/><Relationship Id="rId12" Type="http://schemas.openxmlformats.org/officeDocument/2006/relationships/image" Target="../media/image73.jpe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36.jpeg"/><Relationship Id="rId11" Type="http://schemas.openxmlformats.org/officeDocument/2006/relationships/image" Target="../media/image72.jpeg"/><Relationship Id="rId5" Type="http://schemas.openxmlformats.org/officeDocument/2006/relationships/image" Target="../media/image3.jpeg"/><Relationship Id="rId10" Type="http://schemas.openxmlformats.org/officeDocument/2006/relationships/image" Target="../media/image71.jpeg"/><Relationship Id="rId4" Type="http://schemas.openxmlformats.org/officeDocument/2006/relationships/image" Target="../media/image2.png"/><Relationship Id="rId9" Type="http://schemas.openxmlformats.org/officeDocument/2006/relationships/image" Target="../media/image70.jpeg"/><Relationship Id="rId14" Type="http://schemas.openxmlformats.org/officeDocument/2006/relationships/image" Target="../media/image75.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77.jpg"/><Relationship Id="rId3" Type="http://schemas.openxmlformats.org/officeDocument/2006/relationships/image" Target="../media/image1.jpg"/><Relationship Id="rId7"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76.jpeg"/><Relationship Id="rId5" Type="http://schemas.openxmlformats.org/officeDocument/2006/relationships/image" Target="../media/image3.jpeg"/><Relationship Id="rId4" Type="http://schemas.openxmlformats.org/officeDocument/2006/relationships/image" Target="../media/image2.png"/><Relationship Id="rId9" Type="http://schemas.openxmlformats.org/officeDocument/2006/relationships/image" Target="../media/image40.jpg"/></Relationships>
</file>

<file path=xl/drawings/_rels/drawing1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jpg"/><Relationship Id="rId7"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79.png"/><Relationship Id="rId3" Type="http://schemas.openxmlformats.org/officeDocument/2006/relationships/image" Target="../media/image1.jpg"/><Relationship Id="rId7" Type="http://schemas.openxmlformats.org/officeDocument/2006/relationships/image" Target="../media/image5.png"/><Relationship Id="rId12" Type="http://schemas.openxmlformats.org/officeDocument/2006/relationships/image" Target="../media/image83.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78.jpeg"/><Relationship Id="rId11" Type="http://schemas.openxmlformats.org/officeDocument/2006/relationships/image" Target="../media/image82.png"/><Relationship Id="rId5" Type="http://schemas.openxmlformats.org/officeDocument/2006/relationships/image" Target="../media/image3.jpeg"/><Relationship Id="rId10" Type="http://schemas.openxmlformats.org/officeDocument/2006/relationships/image" Target="../media/image81.png"/><Relationship Id="rId4" Type="http://schemas.openxmlformats.org/officeDocument/2006/relationships/image" Target="../media/image2.png"/><Relationship Id="rId9" Type="http://schemas.openxmlformats.org/officeDocument/2006/relationships/image" Target="../media/image8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5.png"/><Relationship Id="rId1" Type="http://schemas.openxmlformats.org/officeDocument/2006/relationships/image" Target="../media/image8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jpeg"/><Relationship Id="rId1" Type="http://schemas.openxmlformats.org/officeDocument/2006/relationships/image" Target="../media/image87.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97.jpeg"/><Relationship Id="rId3" Type="http://schemas.openxmlformats.org/officeDocument/2006/relationships/image" Target="../media/image92.jpg"/><Relationship Id="rId7" Type="http://schemas.openxmlformats.org/officeDocument/2006/relationships/image" Target="../media/image96.jpg"/><Relationship Id="rId2" Type="http://schemas.openxmlformats.org/officeDocument/2006/relationships/image" Target="../media/image91.jpg"/><Relationship Id="rId1" Type="http://schemas.openxmlformats.org/officeDocument/2006/relationships/image" Target="../media/image90.jpg"/><Relationship Id="rId6" Type="http://schemas.openxmlformats.org/officeDocument/2006/relationships/image" Target="../media/image95.jpg"/><Relationship Id="rId11" Type="http://schemas.openxmlformats.org/officeDocument/2006/relationships/image" Target="../media/image100.jpg"/><Relationship Id="rId5" Type="http://schemas.openxmlformats.org/officeDocument/2006/relationships/image" Target="../media/image94.jpg"/><Relationship Id="rId10" Type="http://schemas.openxmlformats.org/officeDocument/2006/relationships/image" Target="../media/image99.jpg"/><Relationship Id="rId4" Type="http://schemas.openxmlformats.org/officeDocument/2006/relationships/image" Target="../media/image93.jpg"/><Relationship Id="rId9" Type="http://schemas.openxmlformats.org/officeDocument/2006/relationships/image" Target="../media/image98.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01.jp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jpe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jp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jpg"/><Relationship Id="rId7" Type="http://schemas.openxmlformats.org/officeDocument/2006/relationships/image" Target="../media/image18.jpe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5.png"/><Relationship Id="rId5" Type="http://schemas.openxmlformats.org/officeDocument/2006/relationships/image" Target="../media/image17.jpe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jpg"/><Relationship Id="rId7"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4.jpeg"/><Relationship Id="rId11" Type="http://schemas.openxmlformats.org/officeDocument/2006/relationships/image" Target="../media/image23.jpeg"/><Relationship Id="rId5" Type="http://schemas.openxmlformats.org/officeDocument/2006/relationships/image" Target="../media/image3.jpeg"/><Relationship Id="rId10" Type="http://schemas.openxmlformats.org/officeDocument/2006/relationships/image" Target="../media/image22.jpg"/><Relationship Id="rId4" Type="http://schemas.openxmlformats.org/officeDocument/2006/relationships/image" Target="../media/image2.png"/><Relationship Id="rId9" Type="http://schemas.openxmlformats.org/officeDocument/2006/relationships/image" Target="../media/image2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30.png"/><Relationship Id="rId3" Type="http://schemas.openxmlformats.org/officeDocument/2006/relationships/chart" Target="../charts/chart1.xml"/><Relationship Id="rId7" Type="http://schemas.openxmlformats.org/officeDocument/2006/relationships/image" Target="../media/image25.jpeg"/><Relationship Id="rId12" Type="http://schemas.openxmlformats.org/officeDocument/2006/relationships/image" Target="../media/image29.jpe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24.jpeg"/><Relationship Id="rId11" Type="http://schemas.openxmlformats.org/officeDocument/2006/relationships/image" Target="../media/image28.jpeg"/><Relationship Id="rId5" Type="http://schemas.openxmlformats.org/officeDocument/2006/relationships/image" Target="../media/image2.png"/><Relationship Id="rId10" Type="http://schemas.openxmlformats.org/officeDocument/2006/relationships/image" Target="../media/image27.jpeg"/><Relationship Id="rId4" Type="http://schemas.openxmlformats.org/officeDocument/2006/relationships/image" Target="../media/image1.jp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2.jpg"/><Relationship Id="rId3" Type="http://schemas.openxmlformats.org/officeDocument/2006/relationships/image" Target="../media/image1.jpg"/><Relationship Id="rId7"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4.jpeg"/><Relationship Id="rId5" Type="http://schemas.openxmlformats.org/officeDocument/2006/relationships/image" Target="../media/image31.jpeg"/><Relationship Id="rId4" Type="http://schemas.openxmlformats.org/officeDocument/2006/relationships/image" Target="../media/image2.png"/><Relationship Id="rId9"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32.jpg"/><Relationship Id="rId3" Type="http://schemas.openxmlformats.org/officeDocument/2006/relationships/image" Target="../media/image1.jpg"/><Relationship Id="rId7"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25.jpeg"/><Relationship Id="rId5" Type="http://schemas.openxmlformats.org/officeDocument/2006/relationships/image" Target="../media/image24.jpeg"/><Relationship Id="rId10" Type="http://schemas.openxmlformats.org/officeDocument/2006/relationships/image" Target="../media/image35.jpg"/><Relationship Id="rId4" Type="http://schemas.openxmlformats.org/officeDocument/2006/relationships/image" Target="../media/image2.png"/><Relationship Id="rId9" Type="http://schemas.openxmlformats.org/officeDocument/2006/relationships/image" Target="../media/image34.jpg"/></Relationships>
</file>

<file path=xl/drawings/_rels/drawing8.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jpeg"/><Relationship Id="rId3" Type="http://schemas.openxmlformats.org/officeDocument/2006/relationships/image" Target="../media/image1.jpg"/><Relationship Id="rId7" Type="http://schemas.openxmlformats.org/officeDocument/2006/relationships/image" Target="../media/image5.png"/><Relationship Id="rId12" Type="http://schemas.openxmlformats.org/officeDocument/2006/relationships/image" Target="../media/image41.jp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36.jpeg"/><Relationship Id="rId11" Type="http://schemas.openxmlformats.org/officeDocument/2006/relationships/image" Target="../media/image40.jpg"/><Relationship Id="rId5" Type="http://schemas.openxmlformats.org/officeDocument/2006/relationships/image" Target="../media/image3.jpeg"/><Relationship Id="rId15" Type="http://schemas.openxmlformats.org/officeDocument/2006/relationships/image" Target="../media/image44.jpeg"/><Relationship Id="rId10" Type="http://schemas.openxmlformats.org/officeDocument/2006/relationships/image" Target="../media/image39.jpg"/><Relationship Id="rId4" Type="http://schemas.openxmlformats.org/officeDocument/2006/relationships/image" Target="../media/image2.png"/><Relationship Id="rId9" Type="http://schemas.openxmlformats.org/officeDocument/2006/relationships/image" Target="../media/image38.jpg"/><Relationship Id="rId14" Type="http://schemas.openxmlformats.org/officeDocument/2006/relationships/image" Target="../media/image43.jpg"/></Relationships>
</file>

<file path=xl/drawings/_rels/drawing9.xml.rels><?xml version="1.0" encoding="UTF-8" standalone="yes"?>
<Relationships xmlns="http://schemas.openxmlformats.org/package/2006/relationships"><Relationship Id="rId8" Type="http://schemas.openxmlformats.org/officeDocument/2006/relationships/image" Target="../media/image45.jpeg"/><Relationship Id="rId3" Type="http://schemas.openxmlformats.org/officeDocument/2006/relationships/image" Target="../media/image1.jpg"/><Relationship Id="rId7"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36.jpeg"/><Relationship Id="rId5" Type="http://schemas.openxmlformats.org/officeDocument/2006/relationships/image" Target="../media/image3.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43212</xdr:colOff>
      <xdr:row>55</xdr:row>
      <xdr:rowOff>37234</xdr:rowOff>
    </xdr:from>
    <xdr:to>
      <xdr:col>3</xdr:col>
      <xdr:colOff>65232</xdr:colOff>
      <xdr:row>57</xdr:row>
      <xdr:rowOff>83415</xdr:rowOff>
    </xdr:to>
    <xdr:pic>
      <xdr:nvPicPr>
        <xdr:cNvPr id="2" name="9 Imagen">
          <a:extLst>
            <a:ext uri="{FF2B5EF4-FFF2-40B4-BE49-F238E27FC236}">
              <a16:creationId xmlns:a16="http://schemas.microsoft.com/office/drawing/2014/main" id="{97A05BFD-6559-4BDB-8C89-5F2C8C6B51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05787" y="11162434"/>
          <a:ext cx="784020" cy="465281"/>
        </a:xfrm>
        <a:prstGeom prst="rect">
          <a:avLst/>
        </a:prstGeom>
      </xdr:spPr>
    </xdr:pic>
    <xdr:clientData/>
  </xdr:twoCellAnchor>
  <xdr:twoCellAnchor editAs="oneCell">
    <xdr:from>
      <xdr:col>4</xdr:col>
      <xdr:colOff>199009</xdr:colOff>
      <xdr:row>55</xdr:row>
      <xdr:rowOff>66386</xdr:rowOff>
    </xdr:from>
    <xdr:to>
      <xdr:col>4</xdr:col>
      <xdr:colOff>622585</xdr:colOff>
      <xdr:row>57</xdr:row>
      <xdr:rowOff>88862</xdr:rowOff>
    </xdr:to>
    <xdr:pic>
      <xdr:nvPicPr>
        <xdr:cNvPr id="3" name="10 Imagen">
          <a:extLst>
            <a:ext uri="{FF2B5EF4-FFF2-40B4-BE49-F238E27FC236}">
              <a16:creationId xmlns:a16="http://schemas.microsoft.com/office/drawing/2014/main" id="{EB56B1C8-8C89-4BC3-9CB6-6E0EFC0EDF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71409" y="11191586"/>
          <a:ext cx="423576" cy="441576"/>
        </a:xfrm>
        <a:prstGeom prst="rect">
          <a:avLst/>
        </a:prstGeom>
      </xdr:spPr>
    </xdr:pic>
    <xdr:clientData/>
  </xdr:twoCellAnchor>
  <xdr:twoCellAnchor>
    <xdr:from>
      <xdr:col>0</xdr:col>
      <xdr:colOff>213879</xdr:colOff>
      <xdr:row>55</xdr:row>
      <xdr:rowOff>18185</xdr:rowOff>
    </xdr:from>
    <xdr:to>
      <xdr:col>0</xdr:col>
      <xdr:colOff>1352550</xdr:colOff>
      <xdr:row>57</xdr:row>
      <xdr:rowOff>39832</xdr:rowOff>
    </xdr:to>
    <xdr:grpSp>
      <xdr:nvGrpSpPr>
        <xdr:cNvPr id="4" name="11 Grupo">
          <a:extLst>
            <a:ext uri="{FF2B5EF4-FFF2-40B4-BE49-F238E27FC236}">
              <a16:creationId xmlns:a16="http://schemas.microsoft.com/office/drawing/2014/main" id="{8BEEF628-4454-4D86-AE2E-560364808049}"/>
            </a:ext>
          </a:extLst>
        </xdr:cNvPr>
        <xdr:cNvGrpSpPr/>
      </xdr:nvGrpSpPr>
      <xdr:grpSpPr>
        <a:xfrm>
          <a:off x="213879" y="11152910"/>
          <a:ext cx="1138671" cy="440747"/>
          <a:chOff x="3515590" y="7940387"/>
          <a:chExt cx="1060740" cy="437284"/>
        </a:xfrm>
      </xdr:grpSpPr>
      <xdr:pic>
        <xdr:nvPicPr>
          <xdr:cNvPr id="5" name="12 Imagen">
            <a:extLst>
              <a:ext uri="{FF2B5EF4-FFF2-40B4-BE49-F238E27FC236}">
                <a16:creationId xmlns:a16="http://schemas.microsoft.com/office/drawing/2014/main" id="{A1BA3B40-DF75-527C-EADB-B889C3B0C8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6" name="13 Imagen">
            <a:extLst>
              <a:ext uri="{FF2B5EF4-FFF2-40B4-BE49-F238E27FC236}">
                <a16:creationId xmlns:a16="http://schemas.microsoft.com/office/drawing/2014/main" id="{E182D3FB-DB4C-8069-8EBD-357DA89698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7" name="14 Imagen">
            <a:extLst>
              <a:ext uri="{FF2B5EF4-FFF2-40B4-BE49-F238E27FC236}">
                <a16:creationId xmlns:a16="http://schemas.microsoft.com/office/drawing/2014/main" id="{2D0F760B-D17A-B8E9-D62D-260E1677D6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8</xdr:col>
      <xdr:colOff>62185</xdr:colOff>
      <xdr:row>5</xdr:row>
      <xdr:rowOff>149802</xdr:rowOff>
    </xdr:to>
    <xdr:pic>
      <xdr:nvPicPr>
        <xdr:cNvPr id="2" name="Imagen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0"/>
          <a:ext cx="1243285" cy="1197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146045</xdr:colOff>
      <xdr:row>1</xdr:row>
      <xdr:rowOff>180974</xdr:rowOff>
    </xdr:from>
    <xdr:to>
      <xdr:col>60</xdr:col>
      <xdr:colOff>47624</xdr:colOff>
      <xdr:row>4</xdr:row>
      <xdr:rowOff>22513</xdr:rowOff>
    </xdr:to>
    <xdr:pic>
      <xdr:nvPicPr>
        <xdr:cNvPr id="3" name="Imagen 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8013695" y="390524"/>
          <a:ext cx="2301879" cy="622589"/>
        </a:xfrm>
        <a:prstGeom prst="rect">
          <a:avLst/>
        </a:prstGeom>
      </xdr:spPr>
    </xdr:pic>
    <xdr:clientData/>
  </xdr:twoCellAnchor>
  <xdr:twoCellAnchor editAs="oneCell">
    <xdr:from>
      <xdr:col>22</xdr:col>
      <xdr:colOff>143657</xdr:colOff>
      <xdr:row>82</xdr:row>
      <xdr:rowOff>8659</xdr:rowOff>
    </xdr:from>
    <xdr:to>
      <xdr:col>27</xdr:col>
      <xdr:colOff>42285</xdr:colOff>
      <xdr:row>84</xdr:row>
      <xdr:rowOff>13854</xdr:rowOff>
    </xdr:to>
    <xdr:pic>
      <xdr:nvPicPr>
        <xdr:cNvPr id="4" name="3 Imagen">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6507" y="14943859"/>
          <a:ext cx="755878" cy="424295"/>
        </a:xfrm>
        <a:prstGeom prst="rect">
          <a:avLst/>
        </a:prstGeom>
      </xdr:spPr>
    </xdr:pic>
    <xdr:clientData/>
  </xdr:twoCellAnchor>
  <xdr:twoCellAnchor editAs="oneCell">
    <xdr:from>
      <xdr:col>37</xdr:col>
      <xdr:colOff>137962</xdr:colOff>
      <xdr:row>82</xdr:row>
      <xdr:rowOff>34635</xdr:rowOff>
    </xdr:from>
    <xdr:to>
      <xdr:col>40</xdr:col>
      <xdr:colOff>14430</xdr:colOff>
      <xdr:row>84</xdr:row>
      <xdr:rowOff>16125</xdr:rowOff>
    </xdr:to>
    <xdr:pic>
      <xdr:nvPicPr>
        <xdr:cNvPr id="5" name="4 Imagen">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2562" y="14969835"/>
          <a:ext cx="390818" cy="400590"/>
        </a:xfrm>
        <a:prstGeom prst="rect">
          <a:avLst/>
        </a:prstGeom>
      </xdr:spPr>
    </xdr:pic>
    <xdr:clientData/>
  </xdr:twoCellAnchor>
  <xdr:twoCellAnchor>
    <xdr:from>
      <xdr:col>6</xdr:col>
      <xdr:colOff>8659</xdr:colOff>
      <xdr:row>82</xdr:row>
      <xdr:rowOff>8660</xdr:rowOff>
    </xdr:from>
    <xdr:to>
      <xdr:col>11</xdr:col>
      <xdr:colOff>160194</xdr:colOff>
      <xdr:row>84</xdr:row>
      <xdr:rowOff>30307</xdr:rowOff>
    </xdr:to>
    <xdr:grpSp>
      <xdr:nvGrpSpPr>
        <xdr:cNvPr id="6" name="5 Grupo">
          <a:extLst>
            <a:ext uri="{FF2B5EF4-FFF2-40B4-BE49-F238E27FC236}">
              <a16:creationId xmlns:a16="http://schemas.microsoft.com/office/drawing/2014/main" id="{00000000-0008-0000-0C00-000006000000}"/>
            </a:ext>
          </a:extLst>
        </xdr:cNvPr>
        <xdr:cNvGrpSpPr/>
      </xdr:nvGrpSpPr>
      <xdr:grpSpPr>
        <a:xfrm>
          <a:off x="1018309" y="21230360"/>
          <a:ext cx="1008785" cy="440747"/>
          <a:chOff x="3515590" y="7940387"/>
          <a:chExt cx="1060740" cy="437284"/>
        </a:xfrm>
      </xdr:grpSpPr>
      <xdr:pic>
        <xdr:nvPicPr>
          <xdr:cNvPr id="7" name="6 Imagen">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xdr:from>
      <xdr:col>5</xdr:col>
      <xdr:colOff>87312</xdr:colOff>
      <xdr:row>51</xdr:row>
      <xdr:rowOff>134938</xdr:rowOff>
    </xdr:from>
    <xdr:to>
      <xdr:col>39</xdr:col>
      <xdr:colOff>11112</xdr:colOff>
      <xdr:row>53</xdr:row>
      <xdr:rowOff>96838</xdr:rowOff>
    </xdr:to>
    <xdr:sp macro="" textlink="">
      <xdr:nvSpPr>
        <xdr:cNvPr id="10" name="Flecha: en U 6">
          <a:extLst>
            <a:ext uri="{FF2B5EF4-FFF2-40B4-BE49-F238E27FC236}">
              <a16:creationId xmlns:a16="http://schemas.microsoft.com/office/drawing/2014/main" id="{00000000-0008-0000-0C00-00000A000000}"/>
            </a:ext>
          </a:extLst>
        </xdr:cNvPr>
        <xdr:cNvSpPr/>
      </xdr:nvSpPr>
      <xdr:spPr>
        <a:xfrm>
          <a:off x="925512" y="8116888"/>
          <a:ext cx="5753100" cy="381000"/>
        </a:xfrm>
        <a:prstGeom prst="uturnArrow">
          <a:avLst/>
        </a:prstGeom>
        <a:solidFill>
          <a:schemeClr val="accent5">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0</xdr:col>
      <xdr:colOff>113995</xdr:colOff>
      <xdr:row>49</xdr:row>
      <xdr:rowOff>190500</xdr:rowOff>
    </xdr:from>
    <xdr:to>
      <xdr:col>5</xdr:col>
      <xdr:colOff>38099</xdr:colOff>
      <xdr:row>54</xdr:row>
      <xdr:rowOff>7938</xdr:rowOff>
    </xdr:to>
    <xdr:pic>
      <xdr:nvPicPr>
        <xdr:cNvPr id="11" name="10 Imagen">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3995" y="7753350"/>
          <a:ext cx="762304" cy="865188"/>
        </a:xfrm>
        <a:prstGeom prst="rect">
          <a:avLst/>
        </a:prstGeom>
      </xdr:spPr>
    </xdr:pic>
    <xdr:clientData/>
  </xdr:twoCellAnchor>
  <xdr:twoCellAnchor editAs="oneCell">
    <xdr:from>
      <xdr:col>46</xdr:col>
      <xdr:colOff>119061</xdr:colOff>
      <xdr:row>47</xdr:row>
      <xdr:rowOff>123824</xdr:rowOff>
    </xdr:from>
    <xdr:to>
      <xdr:col>51</xdr:col>
      <xdr:colOff>84137</xdr:colOff>
      <xdr:row>51</xdr:row>
      <xdr:rowOff>136525</xdr:rowOff>
    </xdr:to>
    <xdr:pic>
      <xdr:nvPicPr>
        <xdr:cNvPr id="12" name="11 Imagen">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86711" y="14468474"/>
          <a:ext cx="822326" cy="850901"/>
        </a:xfrm>
        <a:prstGeom prst="rect">
          <a:avLst/>
        </a:prstGeom>
      </xdr:spPr>
    </xdr:pic>
    <xdr:clientData/>
  </xdr:twoCellAnchor>
  <xdr:twoCellAnchor>
    <xdr:from>
      <xdr:col>38</xdr:col>
      <xdr:colOff>87312</xdr:colOff>
      <xdr:row>56</xdr:row>
      <xdr:rowOff>7938</xdr:rowOff>
    </xdr:from>
    <xdr:to>
      <xdr:col>38</xdr:col>
      <xdr:colOff>87312</xdr:colOff>
      <xdr:row>60</xdr:row>
      <xdr:rowOff>1588</xdr:rowOff>
    </xdr:to>
    <xdr:cxnSp macro="">
      <xdr:nvCxnSpPr>
        <xdr:cNvPr id="13" name="Conector recto 8">
          <a:extLst>
            <a:ext uri="{FF2B5EF4-FFF2-40B4-BE49-F238E27FC236}">
              <a16:creationId xmlns:a16="http://schemas.microsoft.com/office/drawing/2014/main" id="{00000000-0008-0000-0C00-00000D000000}"/>
            </a:ext>
          </a:extLst>
        </xdr:cNvPr>
        <xdr:cNvCxnSpPr/>
      </xdr:nvCxnSpPr>
      <xdr:spPr>
        <a:xfrm>
          <a:off x="6583362" y="9037638"/>
          <a:ext cx="0" cy="831850"/>
        </a:xfrm>
        <a:prstGeom prst="line">
          <a:avLst/>
        </a:prstGeom>
        <a:ln w="2540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103186</xdr:colOff>
      <xdr:row>56</xdr:row>
      <xdr:rowOff>198437</xdr:rowOff>
    </xdr:from>
    <xdr:to>
      <xdr:col>52</xdr:col>
      <xdr:colOff>39687</xdr:colOff>
      <xdr:row>56</xdr:row>
      <xdr:rowOff>198437</xdr:rowOff>
    </xdr:to>
    <xdr:cxnSp macro="">
      <xdr:nvCxnSpPr>
        <xdr:cNvPr id="14" name="Conector recto de flecha 9">
          <a:extLst>
            <a:ext uri="{FF2B5EF4-FFF2-40B4-BE49-F238E27FC236}">
              <a16:creationId xmlns:a16="http://schemas.microsoft.com/office/drawing/2014/main" id="{00000000-0008-0000-0C00-00000E000000}"/>
            </a:ext>
          </a:extLst>
        </xdr:cNvPr>
        <xdr:cNvCxnSpPr/>
      </xdr:nvCxnSpPr>
      <xdr:spPr>
        <a:xfrm>
          <a:off x="6599236" y="9228137"/>
          <a:ext cx="2336801" cy="0"/>
        </a:xfrm>
        <a:prstGeom prst="straightConnector1">
          <a:avLst/>
        </a:prstGeom>
        <a:ln w="25400">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71437</xdr:colOff>
      <xdr:row>17</xdr:row>
      <xdr:rowOff>126996</xdr:rowOff>
    </xdr:from>
    <xdr:to>
      <xdr:col>16</xdr:col>
      <xdr:colOff>95250</xdr:colOff>
      <xdr:row>23</xdr:row>
      <xdr:rowOff>7934</xdr:rowOff>
    </xdr:to>
    <xdr:pic>
      <xdr:nvPicPr>
        <xdr:cNvPr id="15" name="14 Imagen">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1087" y="4403721"/>
          <a:ext cx="1738313" cy="1776413"/>
        </a:xfrm>
        <a:prstGeom prst="ellipse">
          <a:avLst/>
        </a:prstGeom>
      </xdr:spPr>
    </xdr:pic>
    <xdr:clientData/>
  </xdr:twoCellAnchor>
  <xdr:twoCellAnchor editAs="oneCell">
    <xdr:from>
      <xdr:col>23</xdr:col>
      <xdr:colOff>79379</xdr:colOff>
      <xdr:row>17</xdr:row>
      <xdr:rowOff>182562</xdr:rowOff>
    </xdr:from>
    <xdr:to>
      <xdr:col>32</xdr:col>
      <xdr:colOff>150818</xdr:colOff>
      <xdr:row>22</xdr:row>
      <xdr:rowOff>230189</xdr:rowOff>
    </xdr:to>
    <xdr:pic>
      <xdr:nvPicPr>
        <xdr:cNvPr id="16" name="15 Imagen">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003679" y="4459287"/>
          <a:ext cx="1614489" cy="1647827"/>
        </a:xfrm>
        <a:prstGeom prst="ellipse">
          <a:avLst/>
        </a:prstGeom>
      </xdr:spPr>
    </xdr:pic>
    <xdr:clientData/>
  </xdr:twoCellAnchor>
  <xdr:twoCellAnchor editAs="oneCell">
    <xdr:from>
      <xdr:col>39</xdr:col>
      <xdr:colOff>95255</xdr:colOff>
      <xdr:row>17</xdr:row>
      <xdr:rowOff>222250</xdr:rowOff>
    </xdr:from>
    <xdr:to>
      <xdr:col>48</xdr:col>
      <xdr:colOff>111129</xdr:colOff>
      <xdr:row>22</xdr:row>
      <xdr:rowOff>214312</xdr:rowOff>
    </xdr:to>
    <xdr:pic>
      <xdr:nvPicPr>
        <xdr:cNvPr id="17" name="16 Imagen">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762755" y="4498975"/>
          <a:ext cx="1558924" cy="1592262"/>
        </a:xfrm>
        <a:prstGeom prst="ellipse">
          <a:avLst/>
        </a:prstGeom>
      </xdr:spPr>
    </xdr:pic>
    <xdr:clientData/>
  </xdr:twoCellAnchor>
  <xdr:twoCellAnchor editAs="oneCell">
    <xdr:from>
      <xdr:col>9</xdr:col>
      <xdr:colOff>156207</xdr:colOff>
      <xdr:row>27</xdr:row>
      <xdr:rowOff>342239</xdr:rowOff>
    </xdr:from>
    <xdr:to>
      <xdr:col>16</xdr:col>
      <xdr:colOff>107844</xdr:colOff>
      <xdr:row>30</xdr:row>
      <xdr:rowOff>172602</xdr:rowOff>
    </xdr:to>
    <xdr:pic>
      <xdr:nvPicPr>
        <xdr:cNvPr id="38" name="Picture 5">
          <a:extLst>
            <a:ext uri="{FF2B5EF4-FFF2-40B4-BE49-F238E27FC236}">
              <a16:creationId xmlns:a16="http://schemas.microsoft.com/office/drawing/2014/main" id="{4552CB63-B6FE-40D6-8353-643230F2908E}"/>
            </a:ext>
          </a:extLst>
        </xdr:cNvPr>
        <xdr:cNvPicPr>
          <a:picLocks noChangeAspect="1"/>
        </xdr:cNvPicPr>
      </xdr:nvPicPr>
      <xdr:blipFill>
        <a:blip xmlns:r="http://schemas.openxmlformats.org/officeDocument/2006/relationships" r:embed="rId13"/>
        <a:srcRect/>
        <a:stretch>
          <a:fillRect/>
        </a:stretch>
      </xdr:blipFill>
      <xdr:spPr>
        <a:xfrm>
          <a:off x="1704020" y="7557427"/>
          <a:ext cx="1174012" cy="973363"/>
        </a:xfrm>
        <a:prstGeom prst="rect">
          <a:avLst/>
        </a:prstGeom>
      </xdr:spPr>
    </xdr:pic>
    <xdr:clientData/>
  </xdr:twoCellAnchor>
  <xdr:twoCellAnchor editAs="oneCell">
    <xdr:from>
      <xdr:col>3</xdr:col>
      <xdr:colOff>166689</xdr:colOff>
      <xdr:row>28</xdr:row>
      <xdr:rowOff>105772</xdr:rowOff>
    </xdr:from>
    <xdr:to>
      <xdr:col>8</xdr:col>
      <xdr:colOff>90366</xdr:colOff>
      <xdr:row>29</xdr:row>
      <xdr:rowOff>368009</xdr:rowOff>
    </xdr:to>
    <xdr:pic>
      <xdr:nvPicPr>
        <xdr:cNvPr id="39" name="Picture 6">
          <a:extLst>
            <a:ext uri="{FF2B5EF4-FFF2-40B4-BE49-F238E27FC236}">
              <a16:creationId xmlns:a16="http://schemas.microsoft.com/office/drawing/2014/main" id="{34F186CC-7D8F-4A2A-8616-34CF4532771F}"/>
            </a:ext>
          </a:extLst>
        </xdr:cNvPr>
        <xdr:cNvPicPr>
          <a:picLocks noChangeAspect="1"/>
        </xdr:cNvPicPr>
      </xdr:nvPicPr>
      <xdr:blipFill>
        <a:blip xmlns:r="http://schemas.openxmlformats.org/officeDocument/2006/relationships" r:embed="rId14"/>
        <a:srcRect/>
        <a:stretch>
          <a:fillRect/>
        </a:stretch>
      </xdr:blipFill>
      <xdr:spPr>
        <a:xfrm>
          <a:off x="666752" y="7701960"/>
          <a:ext cx="796802" cy="643237"/>
        </a:xfrm>
        <a:prstGeom prst="rect">
          <a:avLst/>
        </a:prstGeom>
      </xdr:spPr>
    </xdr:pic>
    <xdr:clientData/>
  </xdr:twoCellAnchor>
  <xdr:twoCellAnchor editAs="oneCell">
    <xdr:from>
      <xdr:col>18</xdr:col>
      <xdr:colOff>91711</xdr:colOff>
      <xdr:row>28</xdr:row>
      <xdr:rowOff>121803</xdr:rowOff>
    </xdr:from>
    <xdr:to>
      <xdr:col>25</xdr:col>
      <xdr:colOff>19168</xdr:colOff>
      <xdr:row>30</xdr:row>
      <xdr:rowOff>229494</xdr:rowOff>
    </xdr:to>
    <xdr:pic>
      <xdr:nvPicPr>
        <xdr:cNvPr id="40" name="Picture 7">
          <a:extLst>
            <a:ext uri="{FF2B5EF4-FFF2-40B4-BE49-F238E27FC236}">
              <a16:creationId xmlns:a16="http://schemas.microsoft.com/office/drawing/2014/main" id="{CB5D1EAB-47E2-477D-85BA-171367C5C37A}"/>
            </a:ext>
          </a:extLst>
        </xdr:cNvPr>
        <xdr:cNvPicPr>
          <a:picLocks noChangeAspect="1"/>
        </xdr:cNvPicPr>
      </xdr:nvPicPr>
      <xdr:blipFill>
        <a:blip xmlns:r="http://schemas.openxmlformats.org/officeDocument/2006/relationships" r:embed="rId15"/>
        <a:srcRect/>
        <a:stretch>
          <a:fillRect/>
        </a:stretch>
      </xdr:blipFill>
      <xdr:spPr>
        <a:xfrm>
          <a:off x="3211149" y="7717991"/>
          <a:ext cx="1149832" cy="869691"/>
        </a:xfrm>
        <a:prstGeom prst="rect">
          <a:avLst/>
        </a:prstGeom>
      </xdr:spPr>
    </xdr:pic>
    <xdr:clientData/>
  </xdr:twoCellAnchor>
  <xdr:twoCellAnchor editAs="oneCell">
    <xdr:from>
      <xdr:col>4</xdr:col>
      <xdr:colOff>131161</xdr:colOff>
      <xdr:row>33</xdr:row>
      <xdr:rowOff>349545</xdr:rowOff>
    </xdr:from>
    <xdr:to>
      <xdr:col>9</xdr:col>
      <xdr:colOff>163548</xdr:colOff>
      <xdr:row>36</xdr:row>
      <xdr:rowOff>51141</xdr:rowOff>
    </xdr:to>
    <xdr:pic>
      <xdr:nvPicPr>
        <xdr:cNvPr id="41" name="Picture 8">
          <a:extLst>
            <a:ext uri="{FF2B5EF4-FFF2-40B4-BE49-F238E27FC236}">
              <a16:creationId xmlns:a16="http://schemas.microsoft.com/office/drawing/2014/main" id="{0B839EF3-DB7F-4F40-982D-B68F32398434}"/>
            </a:ext>
          </a:extLst>
        </xdr:cNvPr>
        <xdr:cNvPicPr>
          <a:picLocks noChangeAspect="1"/>
        </xdr:cNvPicPr>
      </xdr:nvPicPr>
      <xdr:blipFill>
        <a:blip xmlns:r="http://schemas.openxmlformats.org/officeDocument/2006/relationships" r:embed="rId16"/>
        <a:srcRect/>
        <a:stretch>
          <a:fillRect/>
        </a:stretch>
      </xdr:blipFill>
      <xdr:spPr>
        <a:xfrm>
          <a:off x="786005" y="9910264"/>
          <a:ext cx="865824" cy="844596"/>
        </a:xfrm>
        <a:prstGeom prst="rect">
          <a:avLst/>
        </a:prstGeom>
      </xdr:spPr>
    </xdr:pic>
    <xdr:clientData/>
  </xdr:twoCellAnchor>
  <xdr:twoCellAnchor editAs="oneCell">
    <xdr:from>
      <xdr:col>19</xdr:col>
      <xdr:colOff>8796</xdr:colOff>
      <xdr:row>33</xdr:row>
      <xdr:rowOff>265163</xdr:rowOff>
    </xdr:from>
    <xdr:to>
      <xdr:col>23</xdr:col>
      <xdr:colOff>159772</xdr:colOff>
      <xdr:row>36</xdr:row>
      <xdr:rowOff>5361</xdr:rowOff>
    </xdr:to>
    <xdr:pic>
      <xdr:nvPicPr>
        <xdr:cNvPr id="42" name="Picture 9">
          <a:extLst>
            <a:ext uri="{FF2B5EF4-FFF2-40B4-BE49-F238E27FC236}">
              <a16:creationId xmlns:a16="http://schemas.microsoft.com/office/drawing/2014/main" id="{792AED33-CA79-4634-BACD-9E8AE8801BB4}"/>
            </a:ext>
          </a:extLst>
        </xdr:cNvPr>
        <xdr:cNvPicPr>
          <a:picLocks noChangeAspect="1"/>
        </xdr:cNvPicPr>
      </xdr:nvPicPr>
      <xdr:blipFill>
        <a:blip xmlns:r="http://schemas.openxmlformats.org/officeDocument/2006/relationships" r:embed="rId17"/>
        <a:srcRect/>
        <a:stretch>
          <a:fillRect/>
        </a:stretch>
      </xdr:blipFill>
      <xdr:spPr>
        <a:xfrm>
          <a:off x="3163952" y="9825882"/>
          <a:ext cx="817726" cy="883198"/>
        </a:xfrm>
        <a:prstGeom prst="rect">
          <a:avLst/>
        </a:prstGeom>
      </xdr:spPr>
    </xdr:pic>
    <xdr:clientData/>
  </xdr:twoCellAnchor>
  <xdr:twoCellAnchor editAs="oneCell">
    <xdr:from>
      <xdr:col>11</xdr:col>
      <xdr:colOff>87138</xdr:colOff>
      <xdr:row>33</xdr:row>
      <xdr:rowOff>305091</xdr:rowOff>
    </xdr:from>
    <xdr:to>
      <xdr:col>16</xdr:col>
      <xdr:colOff>32481</xdr:colOff>
      <xdr:row>36</xdr:row>
      <xdr:rowOff>144967</xdr:rowOff>
    </xdr:to>
    <xdr:pic>
      <xdr:nvPicPr>
        <xdr:cNvPr id="43" name="Picture 10">
          <a:extLst>
            <a:ext uri="{FF2B5EF4-FFF2-40B4-BE49-F238E27FC236}">
              <a16:creationId xmlns:a16="http://schemas.microsoft.com/office/drawing/2014/main" id="{A275AC56-2342-4AF6-AB22-A2AE15F441CD}"/>
            </a:ext>
          </a:extLst>
        </xdr:cNvPr>
        <xdr:cNvPicPr>
          <a:picLocks noChangeAspect="1"/>
        </xdr:cNvPicPr>
      </xdr:nvPicPr>
      <xdr:blipFill>
        <a:blip xmlns:r="http://schemas.openxmlformats.org/officeDocument/2006/relationships" r:embed="rId18"/>
        <a:srcRect/>
        <a:stretch>
          <a:fillRect/>
        </a:stretch>
      </xdr:blipFill>
      <xdr:spPr>
        <a:xfrm>
          <a:off x="1908794" y="9865810"/>
          <a:ext cx="778781" cy="982876"/>
        </a:xfrm>
        <a:prstGeom prst="rect">
          <a:avLst/>
        </a:prstGeom>
      </xdr:spPr>
    </xdr:pic>
    <xdr:clientData/>
  </xdr:twoCellAnchor>
  <xdr:twoCellAnchor editAs="oneCell">
    <xdr:from>
      <xdr:col>31</xdr:col>
      <xdr:colOff>78436</xdr:colOff>
      <xdr:row>28</xdr:row>
      <xdr:rowOff>91949</xdr:rowOff>
    </xdr:from>
    <xdr:to>
      <xdr:col>36</xdr:col>
      <xdr:colOff>157401</xdr:colOff>
      <xdr:row>30</xdr:row>
      <xdr:rowOff>228376</xdr:rowOff>
    </xdr:to>
    <xdr:pic>
      <xdr:nvPicPr>
        <xdr:cNvPr id="44" name="Picture 11">
          <a:extLst>
            <a:ext uri="{FF2B5EF4-FFF2-40B4-BE49-F238E27FC236}">
              <a16:creationId xmlns:a16="http://schemas.microsoft.com/office/drawing/2014/main" id="{45EBDF42-6372-4992-842B-1589CF01F4C6}"/>
            </a:ext>
          </a:extLst>
        </xdr:cNvPr>
        <xdr:cNvPicPr>
          <a:picLocks noChangeAspect="1"/>
        </xdr:cNvPicPr>
      </xdr:nvPicPr>
      <xdr:blipFill>
        <a:blip xmlns:r="http://schemas.openxmlformats.org/officeDocument/2006/relationships" r:embed="rId19"/>
        <a:srcRect/>
        <a:stretch>
          <a:fillRect/>
        </a:stretch>
      </xdr:blipFill>
      <xdr:spPr>
        <a:xfrm>
          <a:off x="5467999" y="7688137"/>
          <a:ext cx="952090" cy="898427"/>
        </a:xfrm>
        <a:prstGeom prst="rect">
          <a:avLst/>
        </a:prstGeom>
      </xdr:spPr>
    </xdr:pic>
    <xdr:clientData/>
  </xdr:twoCellAnchor>
  <xdr:twoCellAnchor editAs="oneCell">
    <xdr:from>
      <xdr:col>39</xdr:col>
      <xdr:colOff>147712</xdr:colOff>
      <xdr:row>28</xdr:row>
      <xdr:rowOff>196036</xdr:rowOff>
    </xdr:from>
    <xdr:to>
      <xdr:col>44</xdr:col>
      <xdr:colOff>80832</xdr:colOff>
      <xdr:row>30</xdr:row>
      <xdr:rowOff>240282</xdr:rowOff>
    </xdr:to>
    <xdr:pic>
      <xdr:nvPicPr>
        <xdr:cNvPr id="45" name="Picture 12">
          <a:extLst>
            <a:ext uri="{FF2B5EF4-FFF2-40B4-BE49-F238E27FC236}">
              <a16:creationId xmlns:a16="http://schemas.microsoft.com/office/drawing/2014/main" id="{85EF2053-CC80-41D9-9C6C-B49D20FD6ED0}"/>
            </a:ext>
          </a:extLst>
        </xdr:cNvPr>
        <xdr:cNvPicPr>
          <a:picLocks noChangeAspect="1"/>
        </xdr:cNvPicPr>
      </xdr:nvPicPr>
      <xdr:blipFill>
        <a:blip xmlns:r="http://schemas.openxmlformats.org/officeDocument/2006/relationships" r:embed="rId20"/>
        <a:srcRect/>
        <a:stretch>
          <a:fillRect/>
        </a:stretch>
      </xdr:blipFill>
      <xdr:spPr>
        <a:xfrm>
          <a:off x="6636618" y="7851755"/>
          <a:ext cx="766558" cy="806246"/>
        </a:xfrm>
        <a:prstGeom prst="rect">
          <a:avLst/>
        </a:prstGeom>
      </xdr:spPr>
    </xdr:pic>
    <xdr:clientData/>
  </xdr:twoCellAnchor>
  <xdr:twoCellAnchor editAs="oneCell">
    <xdr:from>
      <xdr:col>47</xdr:col>
      <xdr:colOff>45809</xdr:colOff>
      <xdr:row>28</xdr:row>
      <xdr:rowOff>282996</xdr:rowOff>
    </xdr:from>
    <xdr:to>
      <xdr:col>53</xdr:col>
      <xdr:colOff>127601</xdr:colOff>
      <xdr:row>30</xdr:row>
      <xdr:rowOff>129031</xdr:rowOff>
    </xdr:to>
    <xdr:pic>
      <xdr:nvPicPr>
        <xdr:cNvPr id="46" name="Picture 13">
          <a:extLst>
            <a:ext uri="{FF2B5EF4-FFF2-40B4-BE49-F238E27FC236}">
              <a16:creationId xmlns:a16="http://schemas.microsoft.com/office/drawing/2014/main" id="{87165D0B-9F37-4E2D-91D6-91139CA97ED3}"/>
            </a:ext>
          </a:extLst>
        </xdr:cNvPr>
        <xdr:cNvPicPr>
          <a:picLocks noChangeAspect="1"/>
        </xdr:cNvPicPr>
      </xdr:nvPicPr>
      <xdr:blipFill>
        <a:blip xmlns:r="http://schemas.openxmlformats.org/officeDocument/2006/relationships" r:embed="rId21"/>
        <a:srcRect/>
        <a:stretch>
          <a:fillRect/>
        </a:stretch>
      </xdr:blipFill>
      <xdr:spPr>
        <a:xfrm>
          <a:off x="7868215" y="7938715"/>
          <a:ext cx="1081917" cy="608035"/>
        </a:xfrm>
        <a:prstGeom prst="rect">
          <a:avLst/>
        </a:prstGeom>
      </xdr:spPr>
    </xdr:pic>
    <xdr:clientData/>
  </xdr:twoCellAnchor>
  <xdr:twoCellAnchor editAs="oneCell">
    <xdr:from>
      <xdr:col>30</xdr:col>
      <xdr:colOff>147632</xdr:colOff>
      <xdr:row>33</xdr:row>
      <xdr:rowOff>167963</xdr:rowOff>
    </xdr:from>
    <xdr:to>
      <xdr:col>35</xdr:col>
      <xdr:colOff>78300</xdr:colOff>
      <xdr:row>35</xdr:row>
      <xdr:rowOff>291906</xdr:rowOff>
    </xdr:to>
    <xdr:pic>
      <xdr:nvPicPr>
        <xdr:cNvPr id="47" name="Picture 14">
          <a:extLst>
            <a:ext uri="{FF2B5EF4-FFF2-40B4-BE49-F238E27FC236}">
              <a16:creationId xmlns:a16="http://schemas.microsoft.com/office/drawing/2014/main" id="{C5F45244-2F4C-4080-B1B9-F84CD692D513}"/>
            </a:ext>
          </a:extLst>
        </xdr:cNvPr>
        <xdr:cNvPicPr>
          <a:picLocks noChangeAspect="1"/>
        </xdr:cNvPicPr>
      </xdr:nvPicPr>
      <xdr:blipFill>
        <a:blip xmlns:r="http://schemas.openxmlformats.org/officeDocument/2006/relationships" r:embed="rId22"/>
        <a:srcRect/>
        <a:stretch>
          <a:fillRect/>
        </a:stretch>
      </xdr:blipFill>
      <xdr:spPr>
        <a:xfrm>
          <a:off x="5136351" y="9728682"/>
          <a:ext cx="764105" cy="885943"/>
        </a:xfrm>
        <a:prstGeom prst="rect">
          <a:avLst/>
        </a:prstGeom>
      </xdr:spPr>
    </xdr:pic>
    <xdr:clientData/>
  </xdr:twoCellAnchor>
  <xdr:twoCellAnchor editAs="oneCell">
    <xdr:from>
      <xdr:col>17</xdr:col>
      <xdr:colOff>17420</xdr:colOff>
      <xdr:row>41</xdr:row>
      <xdr:rowOff>53598</xdr:rowOff>
    </xdr:from>
    <xdr:to>
      <xdr:col>20</xdr:col>
      <xdr:colOff>157038</xdr:colOff>
      <xdr:row>43</xdr:row>
      <xdr:rowOff>91825</xdr:rowOff>
    </xdr:to>
    <xdr:pic>
      <xdr:nvPicPr>
        <xdr:cNvPr id="48" name="Picture 15">
          <a:extLst>
            <a:ext uri="{FF2B5EF4-FFF2-40B4-BE49-F238E27FC236}">
              <a16:creationId xmlns:a16="http://schemas.microsoft.com/office/drawing/2014/main" id="{1C7B9ABA-F0CE-4147-A4F9-BE39489EC2B4}"/>
            </a:ext>
          </a:extLst>
        </xdr:cNvPr>
        <xdr:cNvPicPr>
          <a:picLocks noChangeAspect="1"/>
        </xdr:cNvPicPr>
      </xdr:nvPicPr>
      <xdr:blipFill>
        <a:blip xmlns:r="http://schemas.openxmlformats.org/officeDocument/2006/relationships" r:embed="rId23"/>
        <a:srcRect/>
        <a:stretch>
          <a:fillRect/>
        </a:stretch>
      </xdr:blipFill>
      <xdr:spPr>
        <a:xfrm>
          <a:off x="2839201" y="12662317"/>
          <a:ext cx="639681" cy="800227"/>
        </a:xfrm>
        <a:prstGeom prst="rect">
          <a:avLst/>
        </a:prstGeom>
      </xdr:spPr>
    </xdr:pic>
    <xdr:clientData/>
  </xdr:twoCellAnchor>
  <xdr:twoCellAnchor editAs="oneCell">
    <xdr:from>
      <xdr:col>36</xdr:col>
      <xdr:colOff>38384</xdr:colOff>
      <xdr:row>40</xdr:row>
      <xdr:rowOff>249625</xdr:rowOff>
    </xdr:from>
    <xdr:to>
      <xdr:col>39</xdr:col>
      <xdr:colOff>114251</xdr:colOff>
      <xdr:row>42</xdr:row>
      <xdr:rowOff>235328</xdr:rowOff>
    </xdr:to>
    <xdr:pic>
      <xdr:nvPicPr>
        <xdr:cNvPr id="49" name="Picture 16">
          <a:extLst>
            <a:ext uri="{FF2B5EF4-FFF2-40B4-BE49-F238E27FC236}">
              <a16:creationId xmlns:a16="http://schemas.microsoft.com/office/drawing/2014/main" id="{E978FDCD-2A65-49DD-9C57-0BF48D739DAA}"/>
            </a:ext>
          </a:extLst>
        </xdr:cNvPr>
        <xdr:cNvPicPr>
          <a:picLocks noChangeAspect="1"/>
        </xdr:cNvPicPr>
      </xdr:nvPicPr>
      <xdr:blipFill>
        <a:blip xmlns:r="http://schemas.openxmlformats.org/officeDocument/2006/relationships" r:embed="rId24"/>
        <a:srcRect/>
        <a:stretch>
          <a:fillRect/>
        </a:stretch>
      </xdr:blipFill>
      <xdr:spPr>
        <a:xfrm>
          <a:off x="6027228" y="12477344"/>
          <a:ext cx="575929" cy="747703"/>
        </a:xfrm>
        <a:prstGeom prst="rect">
          <a:avLst/>
        </a:prstGeom>
      </xdr:spPr>
    </xdr:pic>
    <xdr:clientData/>
  </xdr:twoCellAnchor>
  <xdr:twoCellAnchor editAs="oneCell">
    <xdr:from>
      <xdr:col>45</xdr:col>
      <xdr:colOff>54991</xdr:colOff>
      <xdr:row>33</xdr:row>
      <xdr:rowOff>152424</xdr:rowOff>
    </xdr:from>
    <xdr:to>
      <xdr:col>49</xdr:col>
      <xdr:colOff>162276</xdr:colOff>
      <xdr:row>35</xdr:row>
      <xdr:rowOff>99525</xdr:rowOff>
    </xdr:to>
    <xdr:pic>
      <xdr:nvPicPr>
        <xdr:cNvPr id="50" name="Picture 17">
          <a:extLst>
            <a:ext uri="{FF2B5EF4-FFF2-40B4-BE49-F238E27FC236}">
              <a16:creationId xmlns:a16="http://schemas.microsoft.com/office/drawing/2014/main" id="{F2A1E6F6-212A-4775-8EF6-A1CFC76D9547}"/>
            </a:ext>
          </a:extLst>
        </xdr:cNvPr>
        <xdr:cNvPicPr>
          <a:picLocks noChangeAspect="1"/>
        </xdr:cNvPicPr>
      </xdr:nvPicPr>
      <xdr:blipFill>
        <a:blip xmlns:r="http://schemas.openxmlformats.org/officeDocument/2006/relationships" r:embed="rId25"/>
        <a:srcRect/>
        <a:stretch>
          <a:fillRect/>
        </a:stretch>
      </xdr:blipFill>
      <xdr:spPr>
        <a:xfrm>
          <a:off x="7544022" y="9713143"/>
          <a:ext cx="774035" cy="709101"/>
        </a:xfrm>
        <a:prstGeom prst="rect">
          <a:avLst/>
        </a:prstGeom>
      </xdr:spPr>
    </xdr:pic>
    <xdr:clientData/>
  </xdr:twoCellAnchor>
  <xdr:twoCellAnchor editAs="oneCell">
    <xdr:from>
      <xdr:col>38</xdr:col>
      <xdr:colOff>58685</xdr:colOff>
      <xdr:row>33</xdr:row>
      <xdr:rowOff>90966</xdr:rowOff>
    </xdr:from>
    <xdr:to>
      <xdr:col>41</xdr:col>
      <xdr:colOff>125608</xdr:colOff>
      <xdr:row>35</xdr:row>
      <xdr:rowOff>268094</xdr:rowOff>
    </xdr:to>
    <xdr:pic>
      <xdr:nvPicPr>
        <xdr:cNvPr id="51" name="Picture 18">
          <a:extLst>
            <a:ext uri="{FF2B5EF4-FFF2-40B4-BE49-F238E27FC236}">
              <a16:creationId xmlns:a16="http://schemas.microsoft.com/office/drawing/2014/main" id="{96F231F7-A3D1-4155-9D8D-8B6F98FAC3A7}"/>
            </a:ext>
          </a:extLst>
        </xdr:cNvPr>
        <xdr:cNvPicPr>
          <a:picLocks noChangeAspect="1"/>
        </xdr:cNvPicPr>
      </xdr:nvPicPr>
      <xdr:blipFill>
        <a:blip xmlns:r="http://schemas.openxmlformats.org/officeDocument/2006/relationships" r:embed="rId26"/>
        <a:srcRect/>
        <a:stretch>
          <a:fillRect/>
        </a:stretch>
      </xdr:blipFill>
      <xdr:spPr>
        <a:xfrm>
          <a:off x="6380904" y="9651685"/>
          <a:ext cx="566985" cy="939128"/>
        </a:xfrm>
        <a:prstGeom prst="rect">
          <a:avLst/>
        </a:prstGeom>
      </xdr:spPr>
    </xdr:pic>
    <xdr:clientData/>
  </xdr:twoCellAnchor>
  <xdr:twoCellAnchor editAs="oneCell">
    <xdr:from>
      <xdr:col>25</xdr:col>
      <xdr:colOff>141916</xdr:colOff>
      <xdr:row>41</xdr:row>
      <xdr:rowOff>30329</xdr:rowOff>
    </xdr:from>
    <xdr:to>
      <xdr:col>29</xdr:col>
      <xdr:colOff>140196</xdr:colOff>
      <xdr:row>43</xdr:row>
      <xdr:rowOff>2485</xdr:rowOff>
    </xdr:to>
    <xdr:pic>
      <xdr:nvPicPr>
        <xdr:cNvPr id="52" name="Picture 19">
          <a:extLst>
            <a:ext uri="{FF2B5EF4-FFF2-40B4-BE49-F238E27FC236}">
              <a16:creationId xmlns:a16="http://schemas.microsoft.com/office/drawing/2014/main" id="{26C54E1A-AA26-494B-9A4B-2E699E85D6B1}"/>
            </a:ext>
          </a:extLst>
        </xdr:cNvPr>
        <xdr:cNvPicPr>
          <a:picLocks noChangeAspect="1"/>
        </xdr:cNvPicPr>
      </xdr:nvPicPr>
      <xdr:blipFill>
        <a:blip xmlns:r="http://schemas.openxmlformats.org/officeDocument/2006/relationships" r:embed="rId27"/>
        <a:srcRect/>
        <a:stretch>
          <a:fillRect/>
        </a:stretch>
      </xdr:blipFill>
      <xdr:spPr>
        <a:xfrm>
          <a:off x="4297197" y="12639048"/>
          <a:ext cx="665030" cy="734156"/>
        </a:xfrm>
        <a:prstGeom prst="rect">
          <a:avLst/>
        </a:prstGeom>
      </xdr:spPr>
    </xdr:pic>
    <xdr:clientData/>
  </xdr:twoCellAnchor>
  <xdr:twoCellAnchor>
    <xdr:from>
      <xdr:col>3</xdr:col>
      <xdr:colOff>154776</xdr:colOff>
      <xdr:row>26</xdr:row>
      <xdr:rowOff>341312</xdr:rowOff>
    </xdr:from>
    <xdr:to>
      <xdr:col>24</xdr:col>
      <xdr:colOff>7937</xdr:colOff>
      <xdr:row>28</xdr:row>
      <xdr:rowOff>210447</xdr:rowOff>
    </xdr:to>
    <xdr:sp macro="" textlink="">
      <xdr:nvSpPr>
        <xdr:cNvPr id="53" name="TextBox 20">
          <a:extLst>
            <a:ext uri="{FF2B5EF4-FFF2-40B4-BE49-F238E27FC236}">
              <a16:creationId xmlns:a16="http://schemas.microsoft.com/office/drawing/2014/main" id="{FC44E996-B9B4-4B4D-BB0A-E5E5E996E524}"/>
            </a:ext>
          </a:extLst>
        </xdr:cNvPr>
        <xdr:cNvSpPr txBox="1"/>
      </xdr:nvSpPr>
      <xdr:spPr>
        <a:xfrm>
          <a:off x="654839" y="7175500"/>
          <a:ext cx="3520286" cy="631135"/>
        </a:xfrm>
        <a:prstGeom prst="rect">
          <a:avLst/>
        </a:prstGeom>
      </xdr:spPr>
      <xdr:txBody>
        <a:bodyPr wrap="square" lIns="0" tIns="0" rIns="0" bIns="0"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2625"/>
            </a:lnSpc>
          </a:pPr>
          <a:r>
            <a:rPr lang="en-US" sz="2500" spc="-125">
              <a:solidFill>
                <a:srgbClr val="000000"/>
              </a:solidFill>
              <a:latin typeface="League Spartan"/>
            </a:rPr>
            <a:t>TENER LIQUIDEZ EN EL </a:t>
          </a:r>
          <a:r>
            <a:rPr lang="en-US" sz="2500" spc="-125">
              <a:solidFill>
                <a:srgbClr val="E41F1F"/>
              </a:solidFill>
              <a:latin typeface="League Spartan"/>
            </a:rPr>
            <a:t>BANCO</a:t>
          </a:r>
        </a:p>
        <a:p>
          <a:pPr>
            <a:lnSpc>
              <a:spcPts val="2205"/>
            </a:lnSpc>
          </a:pPr>
          <a:endParaRPr lang="en-US" sz="2500" spc="-125">
            <a:solidFill>
              <a:srgbClr val="E41F1F"/>
            </a:solidFill>
            <a:latin typeface="League Spartan"/>
          </a:endParaRPr>
        </a:p>
      </xdr:txBody>
    </xdr:sp>
    <xdr:clientData/>
  </xdr:twoCellAnchor>
  <xdr:twoCellAnchor>
    <xdr:from>
      <xdr:col>31</xdr:col>
      <xdr:colOff>26199</xdr:colOff>
      <xdr:row>27</xdr:row>
      <xdr:rowOff>12820</xdr:rowOff>
    </xdr:from>
    <xdr:to>
      <xdr:col>55</xdr:col>
      <xdr:colOff>158177</xdr:colOff>
      <xdr:row>27</xdr:row>
      <xdr:rowOff>349002</xdr:rowOff>
    </xdr:to>
    <xdr:sp macro="" textlink="">
      <xdr:nvSpPr>
        <xdr:cNvPr id="54" name="TextBox 21">
          <a:extLst>
            <a:ext uri="{FF2B5EF4-FFF2-40B4-BE49-F238E27FC236}">
              <a16:creationId xmlns:a16="http://schemas.microsoft.com/office/drawing/2014/main" id="{E315F3FE-4815-41E5-81D7-07E207A02ACF}"/>
            </a:ext>
          </a:extLst>
        </xdr:cNvPr>
        <xdr:cNvSpPr txBox="1"/>
      </xdr:nvSpPr>
      <xdr:spPr>
        <a:xfrm>
          <a:off x="5415762" y="7228008"/>
          <a:ext cx="4322978" cy="336182"/>
        </a:xfrm>
        <a:prstGeom prst="rect">
          <a:avLst/>
        </a:prstGeom>
      </xdr:spPr>
      <xdr:txBody>
        <a:bodyPr wrap="square" lIns="0" tIns="0" rIns="0" bIns="0"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2625"/>
            </a:lnSpc>
          </a:pPr>
          <a:r>
            <a:rPr lang="en-US" sz="2500" spc="-125">
              <a:solidFill>
                <a:srgbClr val="000000"/>
              </a:solidFill>
              <a:latin typeface="League Spartan"/>
            </a:rPr>
            <a:t>CONTAR CON UN </a:t>
          </a:r>
          <a:r>
            <a:rPr lang="en-US" sz="2500" spc="-125">
              <a:solidFill>
                <a:srgbClr val="E41F1F"/>
              </a:solidFill>
              <a:latin typeface="League Spartan"/>
            </a:rPr>
            <a:t>BIEN INMUEBLE</a:t>
          </a:r>
        </a:p>
      </xdr:txBody>
    </xdr:sp>
    <xdr:clientData/>
  </xdr:twoCellAnchor>
  <xdr:twoCellAnchor>
    <xdr:from>
      <xdr:col>3</xdr:col>
      <xdr:colOff>72606</xdr:colOff>
      <xdr:row>32</xdr:row>
      <xdr:rowOff>58820</xdr:rowOff>
    </xdr:from>
    <xdr:to>
      <xdr:col>28</xdr:col>
      <xdr:colOff>29959</xdr:colOff>
      <xdr:row>33</xdr:row>
      <xdr:rowOff>14002</xdr:rowOff>
    </xdr:to>
    <xdr:sp macro="" textlink="">
      <xdr:nvSpPr>
        <xdr:cNvPr id="55" name="TextBox 22">
          <a:extLst>
            <a:ext uri="{FF2B5EF4-FFF2-40B4-BE49-F238E27FC236}">
              <a16:creationId xmlns:a16="http://schemas.microsoft.com/office/drawing/2014/main" id="{44FB618B-61DC-4805-B195-1F2EE1EE6854}"/>
            </a:ext>
          </a:extLst>
        </xdr:cNvPr>
        <xdr:cNvSpPr txBox="1"/>
      </xdr:nvSpPr>
      <xdr:spPr>
        <a:xfrm>
          <a:off x="572669" y="9179008"/>
          <a:ext cx="4322978" cy="336182"/>
        </a:xfrm>
        <a:prstGeom prst="rect">
          <a:avLst/>
        </a:prstGeom>
      </xdr:spPr>
      <xdr:txBody>
        <a:bodyPr wrap="square" lIns="0" tIns="0" rIns="0" bIns="0"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2625"/>
            </a:lnSpc>
          </a:pPr>
          <a:r>
            <a:rPr lang="en-US" sz="2500" spc="-125">
              <a:solidFill>
                <a:srgbClr val="000000"/>
              </a:solidFill>
              <a:latin typeface="League Spartan"/>
            </a:rPr>
            <a:t>CONTAR CON </a:t>
          </a:r>
          <a:r>
            <a:rPr lang="en-US" sz="2500" spc="-125">
              <a:solidFill>
                <a:srgbClr val="E41F1F"/>
              </a:solidFill>
              <a:latin typeface="League Spartan"/>
            </a:rPr>
            <a:t>GASTOS MÉDICOS</a:t>
          </a:r>
        </a:p>
      </xdr:txBody>
    </xdr:sp>
    <xdr:clientData/>
  </xdr:twoCellAnchor>
  <xdr:twoCellAnchor>
    <xdr:from>
      <xdr:col>31</xdr:col>
      <xdr:colOff>120792</xdr:colOff>
      <xdr:row>31</xdr:row>
      <xdr:rowOff>331948</xdr:rowOff>
    </xdr:from>
    <xdr:to>
      <xdr:col>56</xdr:col>
      <xdr:colOff>78144</xdr:colOff>
      <xdr:row>32</xdr:row>
      <xdr:rowOff>287130</xdr:rowOff>
    </xdr:to>
    <xdr:sp macro="" textlink="">
      <xdr:nvSpPr>
        <xdr:cNvPr id="56" name="TextBox 23">
          <a:extLst>
            <a:ext uri="{FF2B5EF4-FFF2-40B4-BE49-F238E27FC236}">
              <a16:creationId xmlns:a16="http://schemas.microsoft.com/office/drawing/2014/main" id="{AF779919-7925-4609-9684-5509CF7D2081}"/>
            </a:ext>
          </a:extLst>
        </xdr:cNvPr>
        <xdr:cNvSpPr txBox="1"/>
      </xdr:nvSpPr>
      <xdr:spPr>
        <a:xfrm>
          <a:off x="5276198" y="9130667"/>
          <a:ext cx="4124540" cy="336182"/>
        </a:xfrm>
        <a:prstGeom prst="rect">
          <a:avLst/>
        </a:prstGeom>
      </xdr:spPr>
      <xdr:txBody>
        <a:bodyPr wrap="square" lIns="0" tIns="0" rIns="0" bIns="0"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2625"/>
            </a:lnSpc>
          </a:pPr>
          <a:r>
            <a:rPr lang="en-US" sz="2500" spc="-125">
              <a:solidFill>
                <a:srgbClr val="000000"/>
              </a:solidFill>
              <a:latin typeface="League Spartan"/>
            </a:rPr>
            <a:t>CONTAR CON UN </a:t>
          </a:r>
          <a:r>
            <a:rPr lang="en-US" sz="2500" spc="-125">
              <a:solidFill>
                <a:srgbClr val="E41F1F"/>
              </a:solidFill>
              <a:latin typeface="League Spartan"/>
            </a:rPr>
            <a:t>AFORE</a:t>
          </a:r>
        </a:p>
      </xdr:txBody>
    </xdr:sp>
    <xdr:clientData/>
  </xdr:twoCellAnchor>
  <xdr:twoCellAnchor>
    <xdr:from>
      <xdr:col>16</xdr:col>
      <xdr:colOff>107187</xdr:colOff>
      <xdr:row>37</xdr:row>
      <xdr:rowOff>251385</xdr:rowOff>
    </xdr:from>
    <xdr:to>
      <xdr:col>44</xdr:col>
      <xdr:colOff>84012</xdr:colOff>
      <xdr:row>39</xdr:row>
      <xdr:rowOff>158992</xdr:rowOff>
    </xdr:to>
    <xdr:sp macro="" textlink="">
      <xdr:nvSpPr>
        <xdr:cNvPr id="57" name="TextBox 24">
          <a:extLst>
            <a:ext uri="{FF2B5EF4-FFF2-40B4-BE49-F238E27FC236}">
              <a16:creationId xmlns:a16="http://schemas.microsoft.com/office/drawing/2014/main" id="{B27F5900-E844-440F-8BA3-F9058F98177D}"/>
            </a:ext>
          </a:extLst>
        </xdr:cNvPr>
        <xdr:cNvSpPr txBox="1"/>
      </xdr:nvSpPr>
      <xdr:spPr>
        <a:xfrm>
          <a:off x="2762281" y="11336104"/>
          <a:ext cx="4644075" cy="669607"/>
        </a:xfrm>
        <a:prstGeom prst="rect">
          <a:avLst/>
        </a:prstGeom>
      </xdr:spPr>
      <xdr:txBody>
        <a:bodyPr wrap="square" lIns="0" tIns="0" rIns="0" bIns="0"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2625"/>
            </a:lnSpc>
          </a:pPr>
          <a:r>
            <a:rPr lang="en-US" sz="2500" spc="-125">
              <a:solidFill>
                <a:srgbClr val="000000"/>
              </a:solidFill>
              <a:latin typeface="League Spartan"/>
            </a:rPr>
            <a:t>CONTAR CON UN </a:t>
          </a:r>
          <a:r>
            <a:rPr lang="en-US" sz="2500" spc="-125">
              <a:solidFill>
                <a:srgbClr val="E41F1F"/>
              </a:solidFill>
              <a:latin typeface="League Spartan"/>
            </a:rPr>
            <a:t>PLAN PERSONAL DE RETIRO</a:t>
          </a:r>
          <a:r>
            <a:rPr lang="en-US" sz="2500" spc="-125">
              <a:solidFill>
                <a:srgbClr val="000000"/>
              </a:solidFill>
              <a:latin typeface="League Spartan"/>
            </a:rPr>
            <a:t> QUE SEA VITALICIO Y HEREDABLE</a:t>
          </a:r>
        </a:p>
      </xdr:txBody>
    </xdr:sp>
    <xdr:clientData/>
  </xdr:twoCellAnchor>
  <xdr:twoCellAnchor editAs="oneCell">
    <xdr:from>
      <xdr:col>49</xdr:col>
      <xdr:colOff>28575</xdr:colOff>
      <xdr:row>4</xdr:row>
      <xdr:rowOff>95250</xdr:rowOff>
    </xdr:from>
    <xdr:to>
      <xdr:col>55</xdr:col>
      <xdr:colOff>9524</xdr:colOff>
      <xdr:row>8</xdr:row>
      <xdr:rowOff>142874</xdr:rowOff>
    </xdr:to>
    <xdr:pic>
      <xdr:nvPicPr>
        <xdr:cNvPr id="58" name="19 Imagen">
          <a:extLst>
            <a:ext uri="{FF2B5EF4-FFF2-40B4-BE49-F238E27FC236}">
              <a16:creationId xmlns:a16="http://schemas.microsoft.com/office/drawing/2014/main" id="{4ED04498-BD05-4862-B2CD-1A33527AE45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410575" y="1085850"/>
          <a:ext cx="1009649" cy="10096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8</xdr:col>
      <xdr:colOff>62185</xdr:colOff>
      <xdr:row>5</xdr:row>
      <xdr:rowOff>149802</xdr:rowOff>
    </xdr:to>
    <xdr:pic>
      <xdr:nvPicPr>
        <xdr:cNvPr id="2" name="Imagen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0"/>
          <a:ext cx="1243285" cy="1197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146046</xdr:colOff>
      <xdr:row>1</xdr:row>
      <xdr:rowOff>180974</xdr:rowOff>
    </xdr:from>
    <xdr:to>
      <xdr:col>59</xdr:col>
      <xdr:colOff>86364</xdr:colOff>
      <xdr:row>4</xdr:row>
      <xdr:rowOff>22513</xdr:rowOff>
    </xdr:to>
    <xdr:pic>
      <xdr:nvPicPr>
        <xdr:cNvPr id="3" name="Imagen 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8013696" y="390524"/>
          <a:ext cx="2169168" cy="622589"/>
        </a:xfrm>
        <a:prstGeom prst="rect">
          <a:avLst/>
        </a:prstGeom>
      </xdr:spPr>
    </xdr:pic>
    <xdr:clientData/>
  </xdr:twoCellAnchor>
  <xdr:twoCellAnchor editAs="oneCell">
    <xdr:from>
      <xdr:col>22</xdr:col>
      <xdr:colOff>143657</xdr:colOff>
      <xdr:row>50</xdr:row>
      <xdr:rowOff>8659</xdr:rowOff>
    </xdr:from>
    <xdr:to>
      <xdr:col>26</xdr:col>
      <xdr:colOff>161348</xdr:colOff>
      <xdr:row>52</xdr:row>
      <xdr:rowOff>13854</xdr:rowOff>
    </xdr:to>
    <xdr:pic>
      <xdr:nvPicPr>
        <xdr:cNvPr id="4" name="3 Imagen">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6507" y="4837834"/>
          <a:ext cx="755878" cy="424295"/>
        </a:xfrm>
        <a:prstGeom prst="rect">
          <a:avLst/>
        </a:prstGeom>
      </xdr:spPr>
    </xdr:pic>
    <xdr:clientData/>
  </xdr:twoCellAnchor>
  <xdr:twoCellAnchor editAs="oneCell">
    <xdr:from>
      <xdr:col>38</xdr:col>
      <xdr:colOff>34779</xdr:colOff>
      <xdr:row>50</xdr:row>
      <xdr:rowOff>34635</xdr:rowOff>
    </xdr:from>
    <xdr:to>
      <xdr:col>40</xdr:col>
      <xdr:colOff>85872</xdr:colOff>
      <xdr:row>52</xdr:row>
      <xdr:rowOff>16125</xdr:rowOff>
    </xdr:to>
    <xdr:pic>
      <xdr:nvPicPr>
        <xdr:cNvPr id="5" name="4 Imagen">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57842" y="10528010"/>
          <a:ext cx="400343" cy="394240"/>
        </a:xfrm>
        <a:prstGeom prst="rect">
          <a:avLst/>
        </a:prstGeom>
      </xdr:spPr>
    </xdr:pic>
    <xdr:clientData/>
  </xdr:twoCellAnchor>
  <xdr:twoCellAnchor>
    <xdr:from>
      <xdr:col>6</xdr:col>
      <xdr:colOff>8659</xdr:colOff>
      <xdr:row>50</xdr:row>
      <xdr:rowOff>8660</xdr:rowOff>
    </xdr:from>
    <xdr:to>
      <xdr:col>11</xdr:col>
      <xdr:colOff>160194</xdr:colOff>
      <xdr:row>52</xdr:row>
      <xdr:rowOff>30307</xdr:rowOff>
    </xdr:to>
    <xdr:grpSp>
      <xdr:nvGrpSpPr>
        <xdr:cNvPr id="6" name="5 Grupo">
          <a:extLst>
            <a:ext uri="{FF2B5EF4-FFF2-40B4-BE49-F238E27FC236}">
              <a16:creationId xmlns:a16="http://schemas.microsoft.com/office/drawing/2014/main" id="{00000000-0008-0000-0D00-000006000000}"/>
            </a:ext>
          </a:extLst>
        </xdr:cNvPr>
        <xdr:cNvGrpSpPr/>
      </xdr:nvGrpSpPr>
      <xdr:grpSpPr>
        <a:xfrm>
          <a:off x="1032597" y="9581285"/>
          <a:ext cx="1024660" cy="434397"/>
          <a:chOff x="3515590" y="7940387"/>
          <a:chExt cx="1060740" cy="437284"/>
        </a:xfrm>
      </xdr:grpSpPr>
      <xdr:pic>
        <xdr:nvPicPr>
          <xdr:cNvPr id="7" name="6 Imagen">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29</xdr:col>
      <xdr:colOff>134936</xdr:colOff>
      <xdr:row>11</xdr:row>
      <xdr:rowOff>47625</xdr:rowOff>
    </xdr:from>
    <xdr:to>
      <xdr:col>31</xdr:col>
      <xdr:colOff>84136</xdr:colOff>
      <xdr:row>13</xdr:row>
      <xdr:rowOff>47625</xdr:rowOff>
    </xdr:to>
    <xdr:pic>
      <xdr:nvPicPr>
        <xdr:cNvPr id="12" name="11 Imagen">
          <a:extLst>
            <a:ext uri="{FF2B5EF4-FFF2-40B4-BE49-F238E27FC236}">
              <a16:creationId xmlns:a16="http://schemas.microsoft.com/office/drawing/2014/main" id="{00000000-0008-0000-0D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7821" t="14100" b="21475"/>
        <a:stretch/>
      </xdr:blipFill>
      <xdr:spPr>
        <a:xfrm>
          <a:off x="3603624" y="2643188"/>
          <a:ext cx="354013" cy="428625"/>
        </a:xfrm>
        <a:prstGeom prst="rect">
          <a:avLst/>
        </a:prstGeom>
      </xdr:spPr>
    </xdr:pic>
    <xdr:clientData/>
  </xdr:twoCellAnchor>
  <xdr:twoCellAnchor editAs="oneCell">
    <xdr:from>
      <xdr:col>22</xdr:col>
      <xdr:colOff>134937</xdr:colOff>
      <xdr:row>11</xdr:row>
      <xdr:rowOff>39686</xdr:rowOff>
    </xdr:from>
    <xdr:to>
      <xdr:col>24</xdr:col>
      <xdr:colOff>71438</xdr:colOff>
      <xdr:row>13</xdr:row>
      <xdr:rowOff>39686</xdr:rowOff>
    </xdr:to>
    <xdr:pic>
      <xdr:nvPicPr>
        <xdr:cNvPr id="13" name="12 Imagen">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3766" t="12669" r="35209" b="22906"/>
        <a:stretch/>
      </xdr:blipFill>
      <xdr:spPr>
        <a:xfrm>
          <a:off x="3952875" y="2635249"/>
          <a:ext cx="341313" cy="428625"/>
        </a:xfrm>
        <a:prstGeom prst="rect">
          <a:avLst/>
        </a:prstGeom>
      </xdr:spPr>
    </xdr:pic>
    <xdr:clientData/>
  </xdr:twoCellAnchor>
  <xdr:twoCellAnchor editAs="oneCell">
    <xdr:from>
      <xdr:col>32</xdr:col>
      <xdr:colOff>26987</xdr:colOff>
      <xdr:row>26</xdr:row>
      <xdr:rowOff>190500</xdr:rowOff>
    </xdr:from>
    <xdr:to>
      <xdr:col>34</xdr:col>
      <xdr:colOff>71437</xdr:colOff>
      <xdr:row>28</xdr:row>
      <xdr:rowOff>144463</xdr:rowOff>
    </xdr:to>
    <xdr:pic>
      <xdr:nvPicPr>
        <xdr:cNvPr id="14" name="13 Imagen">
          <a:extLst>
            <a:ext uri="{FF2B5EF4-FFF2-40B4-BE49-F238E27FC236}">
              <a16:creationId xmlns:a16="http://schemas.microsoft.com/office/drawing/2014/main" id="{00000000-0008-0000-0D00-00000E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4816" r="64214" b="25532"/>
        <a:stretch/>
      </xdr:blipFill>
      <xdr:spPr>
        <a:xfrm>
          <a:off x="5702300" y="5468938"/>
          <a:ext cx="393700" cy="396876"/>
        </a:xfrm>
        <a:prstGeom prst="rect">
          <a:avLst/>
        </a:prstGeom>
      </xdr:spPr>
    </xdr:pic>
    <xdr:clientData/>
  </xdr:twoCellAnchor>
  <xdr:twoCellAnchor editAs="oneCell">
    <xdr:from>
      <xdr:col>14</xdr:col>
      <xdr:colOff>55563</xdr:colOff>
      <xdr:row>11</xdr:row>
      <xdr:rowOff>47625</xdr:rowOff>
    </xdr:from>
    <xdr:to>
      <xdr:col>16</xdr:col>
      <xdr:colOff>100013</xdr:colOff>
      <xdr:row>13</xdr:row>
      <xdr:rowOff>15876</xdr:rowOff>
    </xdr:to>
    <xdr:pic>
      <xdr:nvPicPr>
        <xdr:cNvPr id="16" name="15 Imagen">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4816" r="64214" b="25532"/>
        <a:stretch/>
      </xdr:blipFill>
      <xdr:spPr>
        <a:xfrm>
          <a:off x="2476501" y="2643188"/>
          <a:ext cx="393700" cy="396876"/>
        </a:xfrm>
        <a:prstGeom prst="rect">
          <a:avLst/>
        </a:prstGeom>
      </xdr:spPr>
    </xdr:pic>
    <xdr:clientData/>
  </xdr:twoCellAnchor>
  <xdr:twoCellAnchor editAs="oneCell">
    <xdr:from>
      <xdr:col>20</xdr:col>
      <xdr:colOff>144462</xdr:colOff>
      <xdr:row>26</xdr:row>
      <xdr:rowOff>160336</xdr:rowOff>
    </xdr:from>
    <xdr:to>
      <xdr:col>22</xdr:col>
      <xdr:colOff>136525</xdr:colOff>
      <xdr:row>28</xdr:row>
      <xdr:rowOff>146048</xdr:rowOff>
    </xdr:to>
    <xdr:pic>
      <xdr:nvPicPr>
        <xdr:cNvPr id="17" name="16 Imagen">
          <a:extLst>
            <a:ext uri="{FF2B5EF4-FFF2-40B4-BE49-F238E27FC236}">
              <a16:creationId xmlns:a16="http://schemas.microsoft.com/office/drawing/2014/main" id="{00000000-0008-0000-0D00-000011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3766" t="12669" r="35209" b="22906"/>
        <a:stretch/>
      </xdr:blipFill>
      <xdr:spPr>
        <a:xfrm>
          <a:off x="3613150" y="5438774"/>
          <a:ext cx="341313" cy="428625"/>
        </a:xfrm>
        <a:prstGeom prst="rect">
          <a:avLst/>
        </a:prstGeom>
      </xdr:spPr>
    </xdr:pic>
    <xdr:clientData/>
  </xdr:twoCellAnchor>
  <xdr:twoCellAnchor editAs="oneCell">
    <xdr:from>
      <xdr:col>8</xdr:col>
      <xdr:colOff>0</xdr:colOff>
      <xdr:row>27</xdr:row>
      <xdr:rowOff>0</xdr:rowOff>
    </xdr:from>
    <xdr:to>
      <xdr:col>10</xdr:col>
      <xdr:colOff>4763</xdr:colOff>
      <xdr:row>28</xdr:row>
      <xdr:rowOff>176847</xdr:rowOff>
    </xdr:to>
    <xdr:pic>
      <xdr:nvPicPr>
        <xdr:cNvPr id="18" name="17 Imagen">
          <a:extLst>
            <a:ext uri="{FF2B5EF4-FFF2-40B4-BE49-F238E27FC236}">
              <a16:creationId xmlns:a16="http://schemas.microsoft.com/office/drawing/2014/main" id="{00000000-0008-0000-0D00-000012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7821" t="14100" b="21475"/>
        <a:stretch/>
      </xdr:blipFill>
      <xdr:spPr>
        <a:xfrm>
          <a:off x="1373188" y="5484813"/>
          <a:ext cx="354013" cy="428625"/>
        </a:xfrm>
        <a:prstGeom prst="rect">
          <a:avLst/>
        </a:prstGeom>
      </xdr:spPr>
    </xdr:pic>
    <xdr:clientData/>
  </xdr:twoCellAnchor>
  <xdr:twoCellAnchor editAs="oneCell">
    <xdr:from>
      <xdr:col>47</xdr:col>
      <xdr:colOff>55563</xdr:colOff>
      <xdr:row>4</xdr:row>
      <xdr:rowOff>158750</xdr:rowOff>
    </xdr:from>
    <xdr:to>
      <xdr:col>58</xdr:col>
      <xdr:colOff>66676</xdr:colOff>
      <xdr:row>9</xdr:row>
      <xdr:rowOff>146857</xdr:rowOff>
    </xdr:to>
    <xdr:pic>
      <xdr:nvPicPr>
        <xdr:cNvPr id="19" name="Imagen 18" descr="Retroalimentación positiva | Vector Premium">
          <a:extLst>
            <a:ext uri="{FF2B5EF4-FFF2-40B4-BE49-F238E27FC236}">
              <a16:creationId xmlns:a16="http://schemas.microsoft.com/office/drawing/2014/main" id="{CF1F4A50-747B-4AF1-BBCE-545288CE3F8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50251" y="1143000"/>
          <a:ext cx="1931988" cy="1146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8</xdr:col>
      <xdr:colOff>62185</xdr:colOff>
      <xdr:row>5</xdr:row>
      <xdr:rowOff>149802</xdr:rowOff>
    </xdr:to>
    <xdr:pic>
      <xdr:nvPicPr>
        <xdr:cNvPr id="2" name="Imagen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0"/>
          <a:ext cx="1243285" cy="1197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130171</xdr:colOff>
      <xdr:row>1</xdr:row>
      <xdr:rowOff>180974</xdr:rowOff>
    </xdr:from>
    <xdr:to>
      <xdr:col>58</xdr:col>
      <xdr:colOff>70489</xdr:colOff>
      <xdr:row>4</xdr:row>
      <xdr:rowOff>22513</xdr:rowOff>
    </xdr:to>
    <xdr:pic>
      <xdr:nvPicPr>
        <xdr:cNvPr id="3" name="Imagen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7972421" y="387349"/>
          <a:ext cx="2210443" cy="619414"/>
        </a:xfrm>
        <a:prstGeom prst="rect">
          <a:avLst/>
        </a:prstGeom>
      </xdr:spPr>
    </xdr:pic>
    <xdr:clientData/>
  </xdr:twoCellAnchor>
  <xdr:twoCellAnchor editAs="oneCell">
    <xdr:from>
      <xdr:col>21</xdr:col>
      <xdr:colOff>143657</xdr:colOff>
      <xdr:row>48</xdr:row>
      <xdr:rowOff>8659</xdr:rowOff>
    </xdr:from>
    <xdr:to>
      <xdr:col>26</xdr:col>
      <xdr:colOff>42285</xdr:colOff>
      <xdr:row>50</xdr:row>
      <xdr:rowOff>13854</xdr:rowOff>
    </xdr:to>
    <xdr:pic>
      <xdr:nvPicPr>
        <xdr:cNvPr id="4" name="3 Imagen">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6507" y="4837834"/>
          <a:ext cx="755878" cy="424295"/>
        </a:xfrm>
        <a:prstGeom prst="rect">
          <a:avLst/>
        </a:prstGeom>
      </xdr:spPr>
    </xdr:pic>
    <xdr:clientData/>
  </xdr:twoCellAnchor>
  <xdr:twoCellAnchor editAs="oneCell">
    <xdr:from>
      <xdr:col>36</xdr:col>
      <xdr:colOff>137962</xdr:colOff>
      <xdr:row>48</xdr:row>
      <xdr:rowOff>34635</xdr:rowOff>
    </xdr:from>
    <xdr:to>
      <xdr:col>39</xdr:col>
      <xdr:colOff>14430</xdr:colOff>
      <xdr:row>50</xdr:row>
      <xdr:rowOff>16125</xdr:rowOff>
    </xdr:to>
    <xdr:pic>
      <xdr:nvPicPr>
        <xdr:cNvPr id="5" name="4 Imagen">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2562" y="4863810"/>
          <a:ext cx="390818" cy="400590"/>
        </a:xfrm>
        <a:prstGeom prst="rect">
          <a:avLst/>
        </a:prstGeom>
      </xdr:spPr>
    </xdr:pic>
    <xdr:clientData/>
  </xdr:twoCellAnchor>
  <xdr:twoCellAnchor>
    <xdr:from>
      <xdr:col>6</xdr:col>
      <xdr:colOff>8659</xdr:colOff>
      <xdr:row>48</xdr:row>
      <xdr:rowOff>8660</xdr:rowOff>
    </xdr:from>
    <xdr:to>
      <xdr:col>11</xdr:col>
      <xdr:colOff>160194</xdr:colOff>
      <xdr:row>50</xdr:row>
      <xdr:rowOff>30307</xdr:rowOff>
    </xdr:to>
    <xdr:grpSp>
      <xdr:nvGrpSpPr>
        <xdr:cNvPr id="6" name="5 Grupo">
          <a:extLst>
            <a:ext uri="{FF2B5EF4-FFF2-40B4-BE49-F238E27FC236}">
              <a16:creationId xmlns:a16="http://schemas.microsoft.com/office/drawing/2014/main" id="{00000000-0008-0000-1200-000006000000}"/>
            </a:ext>
          </a:extLst>
        </xdr:cNvPr>
        <xdr:cNvGrpSpPr/>
      </xdr:nvGrpSpPr>
      <xdr:grpSpPr>
        <a:xfrm>
          <a:off x="1032597" y="11216410"/>
          <a:ext cx="1024660" cy="434397"/>
          <a:chOff x="3515590" y="7940387"/>
          <a:chExt cx="1060740" cy="437284"/>
        </a:xfrm>
      </xdr:grpSpPr>
      <xdr:pic>
        <xdr:nvPicPr>
          <xdr:cNvPr id="7" name="6 Imagen">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xdr:from>
      <xdr:col>15</xdr:col>
      <xdr:colOff>119062</xdr:colOff>
      <xdr:row>31</xdr:row>
      <xdr:rowOff>87310</xdr:rowOff>
    </xdr:from>
    <xdr:to>
      <xdr:col>43</xdr:col>
      <xdr:colOff>95249</xdr:colOff>
      <xdr:row>46</xdr:row>
      <xdr:rowOff>79374</xdr:rowOff>
    </xdr:to>
    <xdr:grpSp>
      <xdr:nvGrpSpPr>
        <xdr:cNvPr id="11" name="6 Grupo">
          <a:extLst>
            <a:ext uri="{FF2B5EF4-FFF2-40B4-BE49-F238E27FC236}">
              <a16:creationId xmlns:a16="http://schemas.microsoft.com/office/drawing/2014/main" id="{00000000-0008-0000-1200-00000B000000}"/>
            </a:ext>
          </a:extLst>
        </xdr:cNvPr>
        <xdr:cNvGrpSpPr/>
      </xdr:nvGrpSpPr>
      <xdr:grpSpPr>
        <a:xfrm>
          <a:off x="2714625" y="7405685"/>
          <a:ext cx="4865687" cy="3444877"/>
          <a:chOff x="1460311" y="1746913"/>
          <a:chExt cx="6102064" cy="4844698"/>
        </a:xfrm>
      </xdr:grpSpPr>
      <xdr:pic>
        <xdr:nvPicPr>
          <xdr:cNvPr id="12" name="4 Imagen">
            <a:extLst>
              <a:ext uri="{FF2B5EF4-FFF2-40B4-BE49-F238E27FC236}">
                <a16:creationId xmlns:a16="http://schemas.microsoft.com/office/drawing/2014/main" id="{00000000-0008-0000-12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882" b="2689"/>
          <a:stretch/>
        </xdr:blipFill>
        <xdr:spPr>
          <a:xfrm>
            <a:off x="1501255" y="1746913"/>
            <a:ext cx="6061120" cy="4844698"/>
          </a:xfrm>
          <a:prstGeom prst="rect">
            <a:avLst/>
          </a:prstGeom>
        </xdr:spPr>
      </xdr:pic>
      <xdr:sp macro="" textlink="">
        <xdr:nvSpPr>
          <xdr:cNvPr id="13" name="5 Rectángulo">
            <a:extLst>
              <a:ext uri="{FF2B5EF4-FFF2-40B4-BE49-F238E27FC236}">
                <a16:creationId xmlns:a16="http://schemas.microsoft.com/office/drawing/2014/main" id="{00000000-0008-0000-1200-00000D000000}"/>
              </a:ext>
            </a:extLst>
          </xdr:cNvPr>
          <xdr:cNvSpPr/>
        </xdr:nvSpPr>
        <xdr:spPr>
          <a:xfrm>
            <a:off x="1460311" y="1746913"/>
            <a:ext cx="696035" cy="42308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grpSp>
    <xdr:clientData/>
  </xdr:twoCellAnchor>
  <xdr:twoCellAnchor editAs="oneCell">
    <xdr:from>
      <xdr:col>49</xdr:col>
      <xdr:colOff>127000</xdr:colOff>
      <xdr:row>5</xdr:row>
      <xdr:rowOff>23814</xdr:rowOff>
    </xdr:from>
    <xdr:to>
      <xdr:col>57</xdr:col>
      <xdr:colOff>95249</xdr:colOff>
      <xdr:row>10</xdr:row>
      <xdr:rowOff>182563</xdr:rowOff>
    </xdr:to>
    <xdr:pic>
      <xdr:nvPicPr>
        <xdr:cNvPr id="14" name="13 Imagen">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59813" y="1214439"/>
          <a:ext cx="1365249" cy="13652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135082</xdr:rowOff>
    </xdr:from>
    <xdr:to>
      <xdr:col>9</xdr:col>
      <xdr:colOff>93647</xdr:colOff>
      <xdr:row>5</xdr:row>
      <xdr:rowOff>136814</xdr:rowOff>
    </xdr:to>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35082"/>
          <a:ext cx="1293797" cy="120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19049</xdr:colOff>
      <xdr:row>1</xdr:row>
      <xdr:rowOff>180974</xdr:rowOff>
    </xdr:from>
    <xdr:to>
      <xdr:col>58</xdr:col>
      <xdr:colOff>45958</xdr:colOff>
      <xdr:row>4</xdr:row>
      <xdr:rowOff>23956</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96199" y="390524"/>
          <a:ext cx="2255759" cy="624032"/>
        </a:xfrm>
        <a:prstGeom prst="rect">
          <a:avLst/>
        </a:prstGeom>
      </xdr:spPr>
    </xdr:pic>
    <xdr:clientData/>
  </xdr:twoCellAnchor>
  <xdr:twoCellAnchor editAs="oneCell">
    <xdr:from>
      <xdr:col>21</xdr:col>
      <xdr:colOff>100362</xdr:colOff>
      <xdr:row>26</xdr:row>
      <xdr:rowOff>8659</xdr:rowOff>
    </xdr:from>
    <xdr:to>
      <xdr:col>26</xdr:col>
      <xdr:colOff>27132</xdr:colOff>
      <xdr:row>28</xdr:row>
      <xdr:rowOff>16741</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62712" y="13943734"/>
          <a:ext cx="784020" cy="427182"/>
        </a:xfrm>
        <a:prstGeom prst="rect">
          <a:avLst/>
        </a:prstGeom>
      </xdr:spPr>
    </xdr:pic>
    <xdr:clientData/>
  </xdr:twoCellAnchor>
  <xdr:twoCellAnchor editAs="oneCell">
    <xdr:from>
      <xdr:col>37</xdr:col>
      <xdr:colOff>27559</xdr:colOff>
      <xdr:row>26</xdr:row>
      <xdr:rowOff>18761</xdr:rowOff>
    </xdr:from>
    <xdr:to>
      <xdr:col>39</xdr:col>
      <xdr:colOff>108235</xdr:colOff>
      <xdr:row>28</xdr:row>
      <xdr:rowOff>3138</xdr:rowOff>
    </xdr:to>
    <xdr:pic>
      <xdr:nvPicPr>
        <xdr:cNvPr id="5" name="4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33109" y="13953836"/>
          <a:ext cx="423576" cy="403477"/>
        </a:xfrm>
        <a:prstGeom prst="rect">
          <a:avLst/>
        </a:prstGeom>
      </xdr:spPr>
    </xdr:pic>
    <xdr:clientData/>
  </xdr:twoCellAnchor>
  <xdr:twoCellAnchor>
    <xdr:from>
      <xdr:col>4</xdr:col>
      <xdr:colOff>147204</xdr:colOff>
      <xdr:row>26</xdr:row>
      <xdr:rowOff>8660</xdr:rowOff>
    </xdr:from>
    <xdr:to>
      <xdr:col>10</xdr:col>
      <xdr:colOff>116899</xdr:colOff>
      <xdr:row>28</xdr:row>
      <xdr:rowOff>30307</xdr:rowOff>
    </xdr:to>
    <xdr:grpSp>
      <xdr:nvGrpSpPr>
        <xdr:cNvPr id="6" name="5 Grupo">
          <a:extLst>
            <a:ext uri="{FF2B5EF4-FFF2-40B4-BE49-F238E27FC236}">
              <a16:creationId xmlns:a16="http://schemas.microsoft.com/office/drawing/2014/main" id="{00000000-0008-0000-0700-000006000000}"/>
            </a:ext>
          </a:extLst>
        </xdr:cNvPr>
        <xdr:cNvGrpSpPr/>
      </xdr:nvGrpSpPr>
      <xdr:grpSpPr>
        <a:xfrm>
          <a:off x="798079" y="6612660"/>
          <a:ext cx="1017445" cy="434397"/>
          <a:chOff x="3515590" y="7940387"/>
          <a:chExt cx="1060740" cy="437284"/>
        </a:xfrm>
      </xdr:grpSpPr>
      <xdr:pic>
        <xdr:nvPicPr>
          <xdr:cNvPr id="7" name="6 Imagen">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xdr:from>
      <xdr:col>7</xdr:col>
      <xdr:colOff>174624</xdr:colOff>
      <xdr:row>10</xdr:row>
      <xdr:rowOff>31750</xdr:rowOff>
    </xdr:from>
    <xdr:to>
      <xdr:col>23</xdr:col>
      <xdr:colOff>39687</xdr:colOff>
      <xdr:row>13</xdr:row>
      <xdr:rowOff>149189</xdr:rowOff>
    </xdr:to>
    <xdr:sp macro="" textlink="">
      <xdr:nvSpPr>
        <xdr:cNvPr id="14" name="13 Rectángulo">
          <a:extLst>
            <a:ext uri="{FF2B5EF4-FFF2-40B4-BE49-F238E27FC236}">
              <a16:creationId xmlns:a16="http://schemas.microsoft.com/office/drawing/2014/main" id="{00000000-0008-0000-0700-00000E000000}"/>
            </a:ext>
          </a:extLst>
        </xdr:cNvPr>
        <xdr:cNvSpPr/>
      </xdr:nvSpPr>
      <xdr:spPr>
        <a:xfrm>
          <a:off x="1349374" y="2143125"/>
          <a:ext cx="2659063" cy="784189"/>
        </a:xfrm>
        <a:prstGeom prst="rect">
          <a:avLst/>
        </a:prstGeom>
        <a:solidFill>
          <a:srgbClr val="01A0C0"/>
        </a:solidFill>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1600" b="1">
              <a:solidFill>
                <a:schemeClr val="bg1"/>
              </a:solidFill>
              <a:effectLst>
                <a:outerShdw blurRad="38100" dist="38100" dir="2700000" algn="tl">
                  <a:srgbClr val="000000">
                    <a:alpha val="43137"/>
                  </a:srgbClr>
                </a:outerShdw>
              </a:effectLst>
              <a:latin typeface="Century Gothic" panose="020B0502020202020204" pitchFamily="34" charset="0"/>
            </a:rPr>
            <a:t>Ejemplo: 1</a:t>
          </a:r>
        </a:p>
        <a:p>
          <a:pPr algn="ctr"/>
          <a:r>
            <a:rPr lang="es-MX" sz="1400">
              <a:solidFill>
                <a:schemeClr val="bg1"/>
              </a:solidFill>
              <a:latin typeface="Century Gothic" panose="020B0502020202020204" pitchFamily="34" charset="0"/>
            </a:rPr>
            <a:t>Fractura</a:t>
          </a:r>
          <a:r>
            <a:rPr lang="es-MX" sz="1400" baseline="0">
              <a:solidFill>
                <a:schemeClr val="bg1"/>
              </a:solidFill>
              <a:latin typeface="Century Gothic" panose="020B0502020202020204" pitchFamily="34" charset="0"/>
            </a:rPr>
            <a:t> de rodilla</a:t>
          </a:r>
        </a:p>
        <a:p>
          <a:pPr algn="ctr"/>
          <a:r>
            <a:rPr lang="es-MX" sz="1400" baseline="0">
              <a:solidFill>
                <a:schemeClr val="bg1"/>
              </a:solidFill>
              <a:latin typeface="Century Gothic" panose="020B0502020202020204" pitchFamily="34" charset="0"/>
            </a:rPr>
            <a:t>Accidente</a:t>
          </a:r>
          <a:endParaRPr lang="es-MX" sz="1400">
            <a:solidFill>
              <a:schemeClr val="bg1"/>
            </a:solidFill>
            <a:latin typeface="Century Gothic" panose="020B0502020202020204" pitchFamily="34" charset="0"/>
          </a:endParaRPr>
        </a:p>
      </xdr:txBody>
    </xdr:sp>
    <xdr:clientData/>
  </xdr:twoCellAnchor>
  <xdr:twoCellAnchor>
    <xdr:from>
      <xdr:col>41</xdr:col>
      <xdr:colOff>7938</xdr:colOff>
      <xdr:row>10</xdr:row>
      <xdr:rowOff>31750</xdr:rowOff>
    </xdr:from>
    <xdr:to>
      <xdr:col>56</xdr:col>
      <xdr:colOff>7938</xdr:colOff>
      <xdr:row>13</xdr:row>
      <xdr:rowOff>149189</xdr:rowOff>
    </xdr:to>
    <xdr:sp macro="" textlink="">
      <xdr:nvSpPr>
        <xdr:cNvPr id="15" name="14 Rectángulo">
          <a:extLst>
            <a:ext uri="{FF2B5EF4-FFF2-40B4-BE49-F238E27FC236}">
              <a16:creationId xmlns:a16="http://schemas.microsoft.com/office/drawing/2014/main" id="{00000000-0008-0000-0700-00000F000000}"/>
            </a:ext>
          </a:extLst>
        </xdr:cNvPr>
        <xdr:cNvSpPr/>
      </xdr:nvSpPr>
      <xdr:spPr>
        <a:xfrm>
          <a:off x="7119938" y="2444750"/>
          <a:ext cx="2619375" cy="784189"/>
        </a:xfrm>
        <a:prstGeom prst="rect">
          <a:avLst/>
        </a:prstGeom>
        <a:solidFill>
          <a:srgbClr val="01A0C0"/>
        </a:solidFill>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1600" b="1">
              <a:solidFill>
                <a:schemeClr val="bg1"/>
              </a:solidFill>
              <a:effectLst>
                <a:outerShdw blurRad="38100" dist="38100" dir="2700000" algn="tl">
                  <a:srgbClr val="000000">
                    <a:alpha val="43137"/>
                  </a:srgbClr>
                </a:outerShdw>
              </a:effectLst>
              <a:latin typeface="Century Gothic" panose="020B0502020202020204" pitchFamily="34" charset="0"/>
            </a:rPr>
            <a:t>Ejemplo: 3</a:t>
          </a:r>
        </a:p>
        <a:p>
          <a:pPr algn="ctr"/>
          <a:r>
            <a:rPr lang="es-MX" sz="1400">
              <a:solidFill>
                <a:schemeClr val="bg1"/>
              </a:solidFill>
              <a:latin typeface="Century Gothic" panose="020B0502020202020204" pitchFamily="34" charset="0"/>
            </a:rPr>
            <a:t>Tumor maligno</a:t>
          </a:r>
          <a:r>
            <a:rPr lang="es-MX" sz="1400" baseline="0">
              <a:solidFill>
                <a:schemeClr val="bg1"/>
              </a:solidFill>
              <a:latin typeface="Century Gothic" panose="020B0502020202020204" pitchFamily="34" charset="0"/>
            </a:rPr>
            <a:t> </a:t>
          </a:r>
        </a:p>
        <a:p>
          <a:pPr algn="ctr"/>
          <a:r>
            <a:rPr lang="es-MX" sz="1400" baseline="0">
              <a:solidFill>
                <a:schemeClr val="bg1"/>
              </a:solidFill>
              <a:latin typeface="Century Gothic" panose="020B0502020202020204" pitchFamily="34" charset="0"/>
            </a:rPr>
            <a:t>en mama</a:t>
          </a:r>
          <a:endParaRPr lang="es-MX" sz="1400" b="1">
            <a:solidFill>
              <a:schemeClr val="bg1"/>
            </a:solidFill>
            <a:effectLst>
              <a:outerShdw blurRad="38100" dist="38100" dir="2700000" algn="tl">
                <a:srgbClr val="000000">
                  <a:alpha val="43137"/>
                </a:srgbClr>
              </a:outerShdw>
            </a:effectLst>
            <a:latin typeface="Century Gothic" panose="020B0502020202020204" pitchFamily="34" charset="0"/>
          </a:endParaRPr>
        </a:p>
      </xdr:txBody>
    </xdr:sp>
    <xdr:clientData/>
  </xdr:twoCellAnchor>
  <xdr:twoCellAnchor>
    <xdr:from>
      <xdr:col>25</xdr:col>
      <xdr:colOff>19318</xdr:colOff>
      <xdr:row>10</xdr:row>
      <xdr:rowOff>47148</xdr:rowOff>
    </xdr:from>
    <xdr:to>
      <xdr:col>40</xdr:col>
      <xdr:colOff>23812</xdr:colOff>
      <xdr:row>13</xdr:row>
      <xdr:rowOff>133168</xdr:rowOff>
    </xdr:to>
    <xdr:sp macro="" textlink="">
      <xdr:nvSpPr>
        <xdr:cNvPr id="17" name="16 Rectángulo">
          <a:extLst>
            <a:ext uri="{FF2B5EF4-FFF2-40B4-BE49-F238E27FC236}">
              <a16:creationId xmlns:a16="http://schemas.microsoft.com/office/drawing/2014/main" id="{00000000-0008-0000-0700-000011000000}"/>
            </a:ext>
          </a:extLst>
        </xdr:cNvPr>
        <xdr:cNvSpPr/>
      </xdr:nvSpPr>
      <xdr:spPr>
        <a:xfrm>
          <a:off x="4337318" y="2158523"/>
          <a:ext cx="2623869" cy="752770"/>
        </a:xfrm>
        <a:prstGeom prst="rect">
          <a:avLst/>
        </a:prstGeom>
        <a:solidFill>
          <a:srgbClr val="01A0C0"/>
        </a:solidFill>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1600" b="1">
              <a:solidFill>
                <a:schemeClr val="bg1"/>
              </a:solidFill>
              <a:effectLst>
                <a:outerShdw blurRad="38100" dist="38100" dir="2700000" algn="tl">
                  <a:srgbClr val="000000">
                    <a:alpha val="43137"/>
                  </a:srgbClr>
                </a:outerShdw>
              </a:effectLst>
              <a:latin typeface="Century Gothic" panose="020B0502020202020204" pitchFamily="34" charset="0"/>
            </a:rPr>
            <a:t>Ejemplo: 2</a:t>
          </a:r>
        </a:p>
        <a:p>
          <a:pPr algn="ctr"/>
          <a:r>
            <a:rPr lang="es-MX" sz="1200">
              <a:solidFill>
                <a:schemeClr val="bg1"/>
              </a:solidFill>
              <a:latin typeface="Century Gothic" panose="020B0502020202020204" pitchFamily="34" charset="0"/>
            </a:rPr>
            <a:t>Complicación</a:t>
          </a:r>
          <a:r>
            <a:rPr lang="es-MX" sz="1200" baseline="0">
              <a:solidFill>
                <a:schemeClr val="bg1"/>
              </a:solidFill>
              <a:latin typeface="Century Gothic" panose="020B0502020202020204" pitchFamily="34" charset="0"/>
            </a:rPr>
            <a:t> r</a:t>
          </a:r>
          <a:r>
            <a:rPr lang="es-MX" sz="1200">
              <a:solidFill>
                <a:schemeClr val="bg1"/>
              </a:solidFill>
              <a:latin typeface="Century Gothic" panose="020B0502020202020204" pitchFamily="34" charset="0"/>
            </a:rPr>
            <a:t>espiratoria </a:t>
          </a:r>
        </a:p>
        <a:p>
          <a:pPr algn="ctr"/>
          <a:r>
            <a:rPr lang="es-MX" sz="1400">
              <a:solidFill>
                <a:schemeClr val="bg1"/>
              </a:solidFill>
              <a:latin typeface="Century Gothic" panose="020B0502020202020204" pitchFamily="34" charset="0"/>
            </a:rPr>
            <a:t>Covid - 19</a:t>
          </a:r>
          <a:endParaRPr lang="es-MX" sz="1400" b="1">
            <a:solidFill>
              <a:schemeClr val="bg1"/>
            </a:solidFill>
            <a:effectLst>
              <a:outerShdw blurRad="38100" dist="38100" dir="2700000" algn="tl">
                <a:srgbClr val="000000">
                  <a:alpha val="43137"/>
                </a:srgbClr>
              </a:outerShdw>
            </a:effectLst>
            <a:latin typeface="Century Gothic" panose="020B0502020202020204" pitchFamily="34" charset="0"/>
          </a:endParaRPr>
        </a:p>
      </xdr:txBody>
    </xdr:sp>
    <xdr:clientData/>
  </xdr:twoCellAnchor>
  <xdr:twoCellAnchor>
    <xdr:from>
      <xdr:col>5</xdr:col>
      <xdr:colOff>39688</xdr:colOff>
      <xdr:row>15</xdr:row>
      <xdr:rowOff>63501</xdr:rowOff>
    </xdr:from>
    <xdr:to>
      <xdr:col>7</xdr:col>
      <xdr:colOff>15875</xdr:colOff>
      <xdr:row>16</xdr:row>
      <xdr:rowOff>127001</xdr:rowOff>
    </xdr:to>
    <xdr:sp macro="" textlink="">
      <xdr:nvSpPr>
        <xdr:cNvPr id="18" name="17 Flecha derecha">
          <a:extLst>
            <a:ext uri="{FF2B5EF4-FFF2-40B4-BE49-F238E27FC236}">
              <a16:creationId xmlns:a16="http://schemas.microsoft.com/office/drawing/2014/main" id="{00000000-0008-0000-0700-000012000000}"/>
            </a:ext>
          </a:extLst>
        </xdr:cNvPr>
        <xdr:cNvSpPr/>
      </xdr:nvSpPr>
      <xdr:spPr>
        <a:xfrm>
          <a:off x="865188" y="3452814"/>
          <a:ext cx="325437" cy="4445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5</xdr:col>
      <xdr:colOff>25401</xdr:colOff>
      <xdr:row>18</xdr:row>
      <xdr:rowOff>104776</xdr:rowOff>
    </xdr:from>
    <xdr:to>
      <xdr:col>7</xdr:col>
      <xdr:colOff>1588</xdr:colOff>
      <xdr:row>20</xdr:row>
      <xdr:rowOff>9526</xdr:rowOff>
    </xdr:to>
    <xdr:sp macro="" textlink="">
      <xdr:nvSpPr>
        <xdr:cNvPr id="19" name="18 Flecha derecha">
          <a:extLst>
            <a:ext uri="{FF2B5EF4-FFF2-40B4-BE49-F238E27FC236}">
              <a16:creationId xmlns:a16="http://schemas.microsoft.com/office/drawing/2014/main" id="{00000000-0008-0000-0700-000013000000}"/>
            </a:ext>
          </a:extLst>
        </xdr:cNvPr>
        <xdr:cNvSpPr/>
      </xdr:nvSpPr>
      <xdr:spPr>
        <a:xfrm>
          <a:off x="850901" y="4637089"/>
          <a:ext cx="325437" cy="444500"/>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47</xdr:col>
      <xdr:colOff>134937</xdr:colOff>
      <xdr:row>5</xdr:row>
      <xdr:rowOff>63499</xdr:rowOff>
    </xdr:from>
    <xdr:to>
      <xdr:col>54</xdr:col>
      <xdr:colOff>72918</xdr:colOff>
      <xdr:row>8</xdr:row>
      <xdr:rowOff>261937</xdr:rowOff>
    </xdr:to>
    <xdr:pic>
      <xdr:nvPicPr>
        <xdr:cNvPr id="16" name="4 Imagen">
          <a:extLst>
            <a:ext uri="{FF2B5EF4-FFF2-40B4-BE49-F238E27FC236}">
              <a16:creationId xmlns:a16="http://schemas.microsoft.com/office/drawing/2014/main" id="{C3F12992-2BF6-4253-B7A3-6E33C060E07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4150" t="13796" r="19982" b="59071"/>
        <a:stretch/>
      </xdr:blipFill>
      <xdr:spPr>
        <a:xfrm>
          <a:off x="8294687" y="1254124"/>
          <a:ext cx="1160356" cy="9128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135082</xdr:rowOff>
    </xdr:from>
    <xdr:to>
      <xdr:col>9</xdr:col>
      <xdr:colOff>93647</xdr:colOff>
      <xdr:row>5</xdr:row>
      <xdr:rowOff>136814</xdr:rowOff>
    </xdr:to>
    <xdr:pic>
      <xdr:nvPicPr>
        <xdr:cNvPr id="2" name="Imagen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35082"/>
          <a:ext cx="1293797" cy="120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19049</xdr:colOff>
      <xdr:row>1</xdr:row>
      <xdr:rowOff>180974</xdr:rowOff>
    </xdr:from>
    <xdr:to>
      <xdr:col>58</xdr:col>
      <xdr:colOff>45958</xdr:colOff>
      <xdr:row>4</xdr:row>
      <xdr:rowOff>23956</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96199" y="390524"/>
          <a:ext cx="2255759" cy="624032"/>
        </a:xfrm>
        <a:prstGeom prst="rect">
          <a:avLst/>
        </a:prstGeom>
      </xdr:spPr>
    </xdr:pic>
    <xdr:clientData/>
  </xdr:twoCellAnchor>
  <xdr:twoCellAnchor editAs="oneCell">
    <xdr:from>
      <xdr:col>21</xdr:col>
      <xdr:colOff>100362</xdr:colOff>
      <xdr:row>65</xdr:row>
      <xdr:rowOff>8659</xdr:rowOff>
    </xdr:from>
    <xdr:to>
      <xdr:col>26</xdr:col>
      <xdr:colOff>27132</xdr:colOff>
      <xdr:row>67</xdr:row>
      <xdr:rowOff>16741</xdr:rowOff>
    </xdr:to>
    <xdr:pic>
      <xdr:nvPicPr>
        <xdr:cNvPr id="4" name="3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62712" y="6647584"/>
          <a:ext cx="784020" cy="427182"/>
        </a:xfrm>
        <a:prstGeom prst="rect">
          <a:avLst/>
        </a:prstGeom>
      </xdr:spPr>
    </xdr:pic>
    <xdr:clientData/>
  </xdr:twoCellAnchor>
  <xdr:twoCellAnchor editAs="oneCell">
    <xdr:from>
      <xdr:col>37</xdr:col>
      <xdr:colOff>27559</xdr:colOff>
      <xdr:row>65</xdr:row>
      <xdr:rowOff>18761</xdr:rowOff>
    </xdr:from>
    <xdr:to>
      <xdr:col>39</xdr:col>
      <xdr:colOff>108235</xdr:colOff>
      <xdr:row>67</xdr:row>
      <xdr:rowOff>3138</xdr:rowOff>
    </xdr:to>
    <xdr:pic>
      <xdr:nvPicPr>
        <xdr:cNvPr id="5" name="4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33109" y="6657686"/>
          <a:ext cx="423576" cy="403477"/>
        </a:xfrm>
        <a:prstGeom prst="rect">
          <a:avLst/>
        </a:prstGeom>
      </xdr:spPr>
    </xdr:pic>
    <xdr:clientData/>
  </xdr:twoCellAnchor>
  <xdr:twoCellAnchor>
    <xdr:from>
      <xdr:col>4</xdr:col>
      <xdr:colOff>147204</xdr:colOff>
      <xdr:row>65</xdr:row>
      <xdr:rowOff>8660</xdr:rowOff>
    </xdr:from>
    <xdr:to>
      <xdr:col>10</xdr:col>
      <xdr:colOff>116899</xdr:colOff>
      <xdr:row>67</xdr:row>
      <xdr:rowOff>30307</xdr:rowOff>
    </xdr:to>
    <xdr:grpSp>
      <xdr:nvGrpSpPr>
        <xdr:cNvPr id="6" name="5 Grupo">
          <a:extLst>
            <a:ext uri="{FF2B5EF4-FFF2-40B4-BE49-F238E27FC236}">
              <a16:creationId xmlns:a16="http://schemas.microsoft.com/office/drawing/2014/main" id="{00000000-0008-0000-0800-000006000000}"/>
            </a:ext>
          </a:extLst>
        </xdr:cNvPr>
        <xdr:cNvGrpSpPr/>
      </xdr:nvGrpSpPr>
      <xdr:grpSpPr>
        <a:xfrm>
          <a:off x="794904" y="14715260"/>
          <a:ext cx="998395" cy="440747"/>
          <a:chOff x="3515590" y="7940387"/>
          <a:chExt cx="1060740" cy="437284"/>
        </a:xfrm>
      </xdr:grpSpPr>
      <xdr:pic>
        <xdr:nvPicPr>
          <xdr:cNvPr id="7" name="6 Imagen">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3</xdr:col>
      <xdr:colOff>103187</xdr:colOff>
      <xdr:row>14</xdr:row>
      <xdr:rowOff>119062</xdr:rowOff>
    </xdr:from>
    <xdr:to>
      <xdr:col>55</xdr:col>
      <xdr:colOff>17630</xdr:colOff>
      <xdr:row>28</xdr:row>
      <xdr:rowOff>132273</xdr:rowOff>
    </xdr:to>
    <xdr:pic>
      <xdr:nvPicPr>
        <xdr:cNvPr id="15" name="Picture 3">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9437" y="2944812"/>
          <a:ext cx="8994943" cy="297389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0</xdr:colOff>
      <xdr:row>12</xdr:row>
      <xdr:rowOff>0</xdr:rowOff>
    </xdr:from>
    <xdr:to>
      <xdr:col>53</xdr:col>
      <xdr:colOff>30595</xdr:colOff>
      <xdr:row>14</xdr:row>
      <xdr:rowOff>88541</xdr:rowOff>
    </xdr:to>
    <xdr:sp macro="" textlink="">
      <xdr:nvSpPr>
        <xdr:cNvPr id="16" name="1 CuadroTexto">
          <a:extLst>
            <a:ext uri="{FF2B5EF4-FFF2-40B4-BE49-F238E27FC236}">
              <a16:creationId xmlns:a16="http://schemas.microsoft.com/office/drawing/2014/main" id="{00000000-0008-0000-0800-000010000000}"/>
            </a:ext>
          </a:extLst>
        </xdr:cNvPr>
        <xdr:cNvSpPr txBox="1"/>
      </xdr:nvSpPr>
      <xdr:spPr>
        <a:xfrm>
          <a:off x="1174750" y="2825750"/>
          <a:ext cx="8063345" cy="501291"/>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sz="1300">
              <a:latin typeface="Century Gothic" panose="020B0502020202020204" pitchFamily="34" charset="0"/>
            </a:rPr>
            <a:t>Si actualmente cuentas con una Póliza colectiva, podrás contratar una </a:t>
          </a:r>
          <a:r>
            <a:rPr lang="es-MX" sz="1300" b="1">
              <a:solidFill>
                <a:srgbClr val="33CCCC"/>
              </a:solidFill>
              <a:latin typeface="Century Gothic" panose="020B0502020202020204" pitchFamily="34" charset="0"/>
            </a:rPr>
            <a:t>Póliza Individual con Deducible en Exceso</a:t>
          </a:r>
          <a:r>
            <a:rPr lang="es-MX" sz="1300">
              <a:latin typeface="Century Gothic" panose="020B0502020202020204" pitchFamily="34" charset="0"/>
            </a:rPr>
            <a:t>, obteniendo los siguientes beneficios:</a:t>
          </a:r>
        </a:p>
      </xdr:txBody>
    </xdr:sp>
    <xdr:clientData/>
  </xdr:twoCellAnchor>
  <xdr:twoCellAnchor editAs="oneCell">
    <xdr:from>
      <xdr:col>4</xdr:col>
      <xdr:colOff>15875</xdr:colOff>
      <xdr:row>9</xdr:row>
      <xdr:rowOff>21636</xdr:rowOff>
    </xdr:from>
    <xdr:to>
      <xdr:col>25</xdr:col>
      <xdr:colOff>15875</xdr:colOff>
      <xdr:row>11</xdr:row>
      <xdr:rowOff>25399</xdr:rowOff>
    </xdr:to>
    <xdr:pic>
      <xdr:nvPicPr>
        <xdr:cNvPr id="17" name="Picture 4">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0" y="2228261"/>
          <a:ext cx="3667125" cy="41651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7896</xdr:colOff>
      <xdr:row>33</xdr:row>
      <xdr:rowOff>86122</xdr:rowOff>
    </xdr:from>
    <xdr:to>
      <xdr:col>34</xdr:col>
      <xdr:colOff>138731</xdr:colOff>
      <xdr:row>38</xdr:row>
      <xdr:rowOff>49609</xdr:rowOff>
    </xdr:to>
    <xdr:pic>
      <xdr:nvPicPr>
        <xdr:cNvPr id="18" name="Picture 2">
          <a:extLst>
            <a:ext uri="{FF2B5EF4-FFF2-40B4-BE49-F238E27FC236}">
              <a16:creationId xmlns:a16="http://schemas.microsoft.com/office/drawing/2014/main" id="{00000000-0008-0000-0800-000012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73196"/>
        <a:stretch/>
      </xdr:blipFill>
      <xdr:spPr bwMode="auto">
        <a:xfrm>
          <a:off x="2928896" y="7206060"/>
          <a:ext cx="3099460" cy="1114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7896</xdr:colOff>
      <xdr:row>42</xdr:row>
      <xdr:rowOff>200734</xdr:rowOff>
    </xdr:from>
    <xdr:to>
      <xdr:col>41</xdr:col>
      <xdr:colOff>13587</xdr:colOff>
      <xdr:row>47</xdr:row>
      <xdr:rowOff>164222</xdr:rowOff>
    </xdr:to>
    <xdr:pic>
      <xdr:nvPicPr>
        <xdr:cNvPr id="19" name="Picture 2">
          <a:extLst>
            <a:ext uri="{FF2B5EF4-FFF2-40B4-BE49-F238E27FC236}">
              <a16:creationId xmlns:a16="http://schemas.microsoft.com/office/drawing/2014/main" id="{00000000-0008-0000-0800-00001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63707"/>
        <a:stretch/>
      </xdr:blipFill>
      <xdr:spPr bwMode="auto">
        <a:xfrm>
          <a:off x="2928896" y="9392359"/>
          <a:ext cx="4196691" cy="1114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0</xdr:colOff>
      <xdr:row>30</xdr:row>
      <xdr:rowOff>21438</xdr:rowOff>
    </xdr:from>
    <xdr:to>
      <xdr:col>30</xdr:col>
      <xdr:colOff>23813</xdr:colOff>
      <xdr:row>31</xdr:row>
      <xdr:rowOff>188912</xdr:rowOff>
    </xdr:to>
    <xdr:pic>
      <xdr:nvPicPr>
        <xdr:cNvPr id="20" name="Picture 3">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50875" y="6681001"/>
          <a:ext cx="4564063" cy="39766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17</xdr:col>
      <xdr:colOff>134938</xdr:colOff>
      <xdr:row>38</xdr:row>
      <xdr:rowOff>49610</xdr:rowOff>
    </xdr:from>
    <xdr:to>
      <xdr:col>40</xdr:col>
      <xdr:colOff>61172</xdr:colOff>
      <xdr:row>43</xdr:row>
      <xdr:rowOff>13097</xdr:rowOff>
    </xdr:to>
    <xdr:grpSp>
      <xdr:nvGrpSpPr>
        <xdr:cNvPr id="21" name="4 Grupo">
          <a:extLst>
            <a:ext uri="{FF2B5EF4-FFF2-40B4-BE49-F238E27FC236}">
              <a16:creationId xmlns:a16="http://schemas.microsoft.com/office/drawing/2014/main" id="{00000000-0008-0000-0800-000015000000}"/>
            </a:ext>
          </a:extLst>
        </xdr:cNvPr>
        <xdr:cNvGrpSpPr/>
      </xdr:nvGrpSpPr>
      <xdr:grpSpPr>
        <a:xfrm>
          <a:off x="3011488" y="8603060"/>
          <a:ext cx="3869584" cy="1106487"/>
          <a:chOff x="2826327" y="3691172"/>
          <a:chExt cx="3942609" cy="1114425"/>
        </a:xfrm>
      </xdr:grpSpPr>
      <xdr:pic>
        <xdr:nvPicPr>
          <xdr:cNvPr id="22" name="Picture 2">
            <a:extLst>
              <a:ext uri="{FF2B5EF4-FFF2-40B4-BE49-F238E27FC236}">
                <a16:creationId xmlns:a16="http://schemas.microsoft.com/office/drawing/2014/main" id="{00000000-0008-0000-0800-000016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7831" r="38073"/>
          <a:stretch/>
        </xdr:blipFill>
        <xdr:spPr bwMode="auto">
          <a:xfrm>
            <a:off x="2826327" y="3691172"/>
            <a:ext cx="3942609" cy="1114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23" name="3 Rectángulo">
            <a:extLst>
              <a:ext uri="{FF2B5EF4-FFF2-40B4-BE49-F238E27FC236}">
                <a16:creationId xmlns:a16="http://schemas.microsoft.com/office/drawing/2014/main" id="{00000000-0008-0000-0800-000017000000}"/>
              </a:ext>
            </a:extLst>
          </xdr:cNvPr>
          <xdr:cNvSpPr/>
        </xdr:nvSpPr>
        <xdr:spPr>
          <a:xfrm>
            <a:off x="5306074" y="4248384"/>
            <a:ext cx="1121910" cy="31173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grpSp>
    <xdr:clientData/>
  </xdr:twoCellAnchor>
  <xdr:twoCellAnchor editAs="oneCell">
    <xdr:from>
      <xdr:col>2</xdr:col>
      <xdr:colOff>114300</xdr:colOff>
      <xdr:row>47</xdr:row>
      <xdr:rowOff>95250</xdr:rowOff>
    </xdr:from>
    <xdr:to>
      <xdr:col>56</xdr:col>
      <xdr:colOff>77345</xdr:colOff>
      <xdr:row>63</xdr:row>
      <xdr:rowOff>107376</xdr:rowOff>
    </xdr:to>
    <xdr:pic>
      <xdr:nvPicPr>
        <xdr:cNvPr id="24" name="23 Imagen">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2"/>
        <a:stretch>
          <a:fillRect/>
        </a:stretch>
      </xdr:blipFill>
      <xdr:spPr>
        <a:xfrm>
          <a:off x="419100" y="10706100"/>
          <a:ext cx="9221345" cy="36697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115234</xdr:colOff>
      <xdr:row>1</xdr:row>
      <xdr:rowOff>0</xdr:rowOff>
    </xdr:from>
    <xdr:to>
      <xdr:col>45</xdr:col>
      <xdr:colOff>76200</xdr:colOff>
      <xdr:row>23</xdr:row>
      <xdr:rowOff>75191</xdr:rowOff>
    </xdr:to>
    <xdr:pic>
      <xdr:nvPicPr>
        <xdr:cNvPr id="4" name="3 Imagen">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201084" y="476250"/>
          <a:ext cx="7018991" cy="4266191"/>
        </a:xfrm>
        <a:prstGeom prst="rect">
          <a:avLst/>
        </a:prstGeom>
      </xdr:spPr>
    </xdr:pic>
    <xdr:clientData/>
  </xdr:twoCellAnchor>
  <xdr:twoCellAnchor editAs="oneCell">
    <xdr:from>
      <xdr:col>6</xdr:col>
      <xdr:colOff>9525</xdr:colOff>
      <xdr:row>26</xdr:row>
      <xdr:rowOff>0</xdr:rowOff>
    </xdr:from>
    <xdr:to>
      <xdr:col>46</xdr:col>
      <xdr:colOff>85725</xdr:colOff>
      <xdr:row>50</xdr:row>
      <xdr:rowOff>115850</xdr:rowOff>
    </xdr:to>
    <xdr:pic>
      <xdr:nvPicPr>
        <xdr:cNvPr id="5" name="4 Imagen">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095375" y="5715000"/>
          <a:ext cx="7315200" cy="4678325"/>
        </a:xfrm>
        <a:prstGeom prst="rect">
          <a:avLst/>
        </a:prstGeom>
      </xdr:spPr>
    </xdr:pic>
    <xdr:clientData/>
  </xdr:twoCellAnchor>
  <xdr:twoCellAnchor>
    <xdr:from>
      <xdr:col>8</xdr:col>
      <xdr:colOff>133349</xdr:colOff>
      <xdr:row>18</xdr:row>
      <xdr:rowOff>152400</xdr:rowOff>
    </xdr:from>
    <xdr:to>
      <xdr:col>17</xdr:col>
      <xdr:colOff>85725</xdr:colOff>
      <xdr:row>20</xdr:row>
      <xdr:rowOff>66675</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581149" y="3581400"/>
          <a:ext cx="1581151"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latin typeface="Century Gothic" panose="020B0502020202020204" pitchFamily="34" charset="0"/>
            </a:rPr>
            <a:t>$163,467</a:t>
          </a:r>
        </a:p>
      </xdr:txBody>
    </xdr:sp>
    <xdr:clientData/>
  </xdr:twoCellAnchor>
  <xdr:twoCellAnchor>
    <xdr:from>
      <xdr:col>22</xdr:col>
      <xdr:colOff>0</xdr:colOff>
      <xdr:row>18</xdr:row>
      <xdr:rowOff>171450</xdr:rowOff>
    </xdr:from>
    <xdr:to>
      <xdr:col>30</xdr:col>
      <xdr:colOff>152400</xdr:colOff>
      <xdr:row>20</xdr:row>
      <xdr:rowOff>85725</xdr:rowOff>
    </xdr:to>
    <xdr:sp macro="" textlink="">
      <xdr:nvSpPr>
        <xdr:cNvPr id="6" name="5 CuadroTexto">
          <a:extLst>
            <a:ext uri="{FF2B5EF4-FFF2-40B4-BE49-F238E27FC236}">
              <a16:creationId xmlns:a16="http://schemas.microsoft.com/office/drawing/2014/main" id="{00000000-0008-0000-0E00-000006000000}"/>
            </a:ext>
          </a:extLst>
        </xdr:cNvPr>
        <xdr:cNvSpPr txBox="1"/>
      </xdr:nvSpPr>
      <xdr:spPr>
        <a:xfrm>
          <a:off x="3981450" y="3600450"/>
          <a:ext cx="16002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latin typeface="Century Gothic" panose="020B0502020202020204" pitchFamily="34" charset="0"/>
            </a:rPr>
            <a:t>$163,467</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66675</xdr:colOff>
      <xdr:row>1</xdr:row>
      <xdr:rowOff>25112</xdr:rowOff>
    </xdr:from>
    <xdr:to>
      <xdr:col>32</xdr:col>
      <xdr:colOff>133350</xdr:colOff>
      <xdr:row>35</xdr:row>
      <xdr:rowOff>131619</xdr:rowOff>
    </xdr:to>
    <xdr:pic>
      <xdr:nvPicPr>
        <xdr:cNvPr id="2" name="1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516" y="215612"/>
          <a:ext cx="5703743" cy="71723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53</xdr:col>
      <xdr:colOff>21430</xdr:colOff>
      <xdr:row>23</xdr:row>
      <xdr:rowOff>23812</xdr:rowOff>
    </xdr:from>
    <xdr:to>
      <xdr:col>60</xdr:col>
      <xdr:colOff>20251</xdr:colOff>
      <xdr:row>27</xdr:row>
      <xdr:rowOff>148197</xdr:rowOff>
    </xdr:to>
    <xdr:pic>
      <xdr:nvPicPr>
        <xdr:cNvPr id="4" name="3 Imagen">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8916"/>
        <a:stretch/>
      </xdr:blipFill>
      <xdr:spPr>
        <a:xfrm>
          <a:off x="9486899" y="4524375"/>
          <a:ext cx="1248977" cy="1133474"/>
        </a:xfrm>
        <a:prstGeom prst="ellipse">
          <a:avLst/>
        </a:prstGeom>
      </xdr:spPr>
    </xdr:pic>
    <xdr:clientData/>
  </xdr:twoCellAnchor>
  <xdr:twoCellAnchor editAs="oneCell">
    <xdr:from>
      <xdr:col>53</xdr:col>
      <xdr:colOff>101632</xdr:colOff>
      <xdr:row>14</xdr:row>
      <xdr:rowOff>95249</xdr:rowOff>
    </xdr:from>
    <xdr:to>
      <xdr:col>60</xdr:col>
      <xdr:colOff>154781</xdr:colOff>
      <xdr:row>19</xdr:row>
      <xdr:rowOff>157161</xdr:rowOff>
    </xdr:to>
    <xdr:pic>
      <xdr:nvPicPr>
        <xdr:cNvPr id="5" name="4 Imagen">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4" t="908" r="59016" b="-57"/>
        <a:stretch/>
      </xdr:blipFill>
      <xdr:spPr>
        <a:xfrm>
          <a:off x="9567101" y="2797968"/>
          <a:ext cx="1303305" cy="1262062"/>
        </a:xfrm>
        <a:prstGeom prst="ellipse">
          <a:avLst/>
        </a:prstGeom>
      </xdr:spPr>
    </xdr:pic>
    <xdr:clientData/>
  </xdr:twoCellAnchor>
  <xdr:twoCellAnchor editAs="oneCell">
    <xdr:from>
      <xdr:col>53</xdr:col>
      <xdr:colOff>80924</xdr:colOff>
      <xdr:row>6</xdr:row>
      <xdr:rowOff>130970</xdr:rowOff>
    </xdr:from>
    <xdr:to>
      <xdr:col>60</xdr:col>
      <xdr:colOff>91650</xdr:colOff>
      <xdr:row>12</xdr:row>
      <xdr:rowOff>15839</xdr:rowOff>
    </xdr:to>
    <xdr:pic>
      <xdr:nvPicPr>
        <xdr:cNvPr id="6" name="5 Imagen">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641"/>
        <a:stretch/>
      </xdr:blipFill>
      <xdr:spPr>
        <a:xfrm>
          <a:off x="9546393" y="1273970"/>
          <a:ext cx="1260882" cy="1227894"/>
        </a:xfrm>
        <a:prstGeom prst="ellipse">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29</xdr:col>
      <xdr:colOff>161925</xdr:colOff>
      <xdr:row>5</xdr:row>
      <xdr:rowOff>95250</xdr:rowOff>
    </xdr:from>
    <xdr:to>
      <xdr:col>37</xdr:col>
      <xdr:colOff>66675</xdr:colOff>
      <xdr:row>12</xdr:row>
      <xdr:rowOff>114300</xdr:rowOff>
    </xdr:to>
    <xdr:pic>
      <xdr:nvPicPr>
        <xdr:cNvPr id="10" name="9 Imagen">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0200" y="8096250"/>
          <a:ext cx="1352550" cy="1352550"/>
        </a:xfrm>
        <a:prstGeom prst="rect">
          <a:avLst/>
        </a:prstGeom>
      </xdr:spPr>
    </xdr:pic>
    <xdr:clientData/>
  </xdr:twoCellAnchor>
  <xdr:twoCellAnchor editAs="oneCell">
    <xdr:from>
      <xdr:col>5</xdr:col>
      <xdr:colOff>68455</xdr:colOff>
      <xdr:row>4</xdr:row>
      <xdr:rowOff>161925</xdr:rowOff>
    </xdr:from>
    <xdr:to>
      <xdr:col>12</xdr:col>
      <xdr:colOff>57150</xdr:colOff>
      <xdr:row>13</xdr:row>
      <xdr:rowOff>9525</xdr:rowOff>
    </xdr:to>
    <xdr:pic>
      <xdr:nvPicPr>
        <xdr:cNvPr id="3" name="2 Imagen">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294" r="12443" b="7759"/>
        <a:stretch/>
      </xdr:blipFill>
      <xdr:spPr>
        <a:xfrm>
          <a:off x="973330" y="7972425"/>
          <a:ext cx="1255520" cy="1562100"/>
        </a:xfrm>
        <a:prstGeom prst="rect">
          <a:avLst/>
        </a:prstGeom>
      </xdr:spPr>
    </xdr:pic>
    <xdr:clientData/>
  </xdr:twoCellAnchor>
  <xdr:twoCellAnchor editAs="oneCell">
    <xdr:from>
      <xdr:col>16</xdr:col>
      <xdr:colOff>22521</xdr:colOff>
      <xdr:row>5</xdr:row>
      <xdr:rowOff>85724</xdr:rowOff>
    </xdr:from>
    <xdr:to>
      <xdr:col>18</xdr:col>
      <xdr:colOff>142874</xdr:colOff>
      <xdr:row>8</xdr:row>
      <xdr:rowOff>114299</xdr:rowOff>
    </xdr:to>
    <xdr:pic>
      <xdr:nvPicPr>
        <xdr:cNvPr id="4" name="3 Imagen">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294" r="12443" b="7759"/>
        <a:stretch/>
      </xdr:blipFill>
      <xdr:spPr>
        <a:xfrm>
          <a:off x="2918121" y="8086724"/>
          <a:ext cx="482303" cy="600075"/>
        </a:xfrm>
        <a:prstGeom prst="rect">
          <a:avLst/>
        </a:prstGeom>
      </xdr:spPr>
    </xdr:pic>
    <xdr:clientData/>
  </xdr:twoCellAnchor>
  <xdr:twoCellAnchor editAs="oneCell">
    <xdr:from>
      <xdr:col>18</xdr:col>
      <xdr:colOff>165396</xdr:colOff>
      <xdr:row>5</xdr:row>
      <xdr:rowOff>76199</xdr:rowOff>
    </xdr:from>
    <xdr:to>
      <xdr:col>21</xdr:col>
      <xdr:colOff>104774</xdr:colOff>
      <xdr:row>8</xdr:row>
      <xdr:rowOff>104774</xdr:rowOff>
    </xdr:to>
    <xdr:pic>
      <xdr:nvPicPr>
        <xdr:cNvPr id="5" name="4 Imagen">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294" r="12443" b="7759"/>
        <a:stretch/>
      </xdr:blipFill>
      <xdr:spPr>
        <a:xfrm>
          <a:off x="3422946" y="8077199"/>
          <a:ext cx="482303" cy="600075"/>
        </a:xfrm>
        <a:prstGeom prst="rect">
          <a:avLst/>
        </a:prstGeom>
      </xdr:spPr>
    </xdr:pic>
    <xdr:clientData/>
  </xdr:twoCellAnchor>
  <xdr:twoCellAnchor editAs="oneCell">
    <xdr:from>
      <xdr:col>21</xdr:col>
      <xdr:colOff>136821</xdr:colOff>
      <xdr:row>5</xdr:row>
      <xdr:rowOff>95249</xdr:rowOff>
    </xdr:from>
    <xdr:to>
      <xdr:col>24</xdr:col>
      <xdr:colOff>76199</xdr:colOff>
      <xdr:row>8</xdr:row>
      <xdr:rowOff>123824</xdr:rowOff>
    </xdr:to>
    <xdr:pic>
      <xdr:nvPicPr>
        <xdr:cNvPr id="6" name="5 Imagen">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294" r="12443" b="7759"/>
        <a:stretch/>
      </xdr:blipFill>
      <xdr:spPr>
        <a:xfrm>
          <a:off x="3937296" y="8096249"/>
          <a:ext cx="482303" cy="600075"/>
        </a:xfrm>
        <a:prstGeom prst="rect">
          <a:avLst/>
        </a:prstGeom>
      </xdr:spPr>
    </xdr:pic>
    <xdr:clientData/>
  </xdr:twoCellAnchor>
  <xdr:twoCellAnchor editAs="oneCell">
    <xdr:from>
      <xdr:col>17</xdr:col>
      <xdr:colOff>60621</xdr:colOff>
      <xdr:row>8</xdr:row>
      <xdr:rowOff>190499</xdr:rowOff>
    </xdr:from>
    <xdr:to>
      <xdr:col>20</xdr:col>
      <xdr:colOff>1058</xdr:colOff>
      <xdr:row>12</xdr:row>
      <xdr:rowOff>28574</xdr:rowOff>
    </xdr:to>
    <xdr:pic>
      <xdr:nvPicPr>
        <xdr:cNvPr id="7" name="6 Imagen">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294" r="12443" b="7759"/>
        <a:stretch/>
      </xdr:blipFill>
      <xdr:spPr>
        <a:xfrm>
          <a:off x="3137196" y="8762999"/>
          <a:ext cx="482303" cy="600075"/>
        </a:xfrm>
        <a:prstGeom prst="rect">
          <a:avLst/>
        </a:prstGeom>
      </xdr:spPr>
    </xdr:pic>
    <xdr:clientData/>
  </xdr:twoCellAnchor>
  <xdr:twoCellAnchor editAs="oneCell">
    <xdr:from>
      <xdr:col>19</xdr:col>
      <xdr:colOff>171450</xdr:colOff>
      <xdr:row>9</xdr:row>
      <xdr:rowOff>9525</xdr:rowOff>
    </xdr:from>
    <xdr:to>
      <xdr:col>22</xdr:col>
      <xdr:colOff>110828</xdr:colOff>
      <xdr:row>12</xdr:row>
      <xdr:rowOff>38100</xdr:rowOff>
    </xdr:to>
    <xdr:pic>
      <xdr:nvPicPr>
        <xdr:cNvPr id="8" name="7 Imagen">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294" r="12443" b="7759"/>
        <a:stretch/>
      </xdr:blipFill>
      <xdr:spPr>
        <a:xfrm>
          <a:off x="3609975" y="8772525"/>
          <a:ext cx="482303" cy="600075"/>
        </a:xfrm>
        <a:prstGeom prst="rect">
          <a:avLst/>
        </a:prstGeom>
      </xdr:spPr>
    </xdr:pic>
    <xdr:clientData/>
  </xdr:twoCellAnchor>
  <xdr:twoCellAnchor editAs="oneCell">
    <xdr:from>
      <xdr:col>27</xdr:col>
      <xdr:colOff>88128</xdr:colOff>
      <xdr:row>5</xdr:row>
      <xdr:rowOff>85724</xdr:rowOff>
    </xdr:from>
    <xdr:to>
      <xdr:col>31</xdr:col>
      <xdr:colOff>76200</xdr:colOff>
      <xdr:row>10</xdr:row>
      <xdr:rowOff>19049</xdr:rowOff>
    </xdr:to>
    <xdr:pic>
      <xdr:nvPicPr>
        <xdr:cNvPr id="9" name="8 Imagen">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294" r="12443" b="7759"/>
        <a:stretch/>
      </xdr:blipFill>
      <xdr:spPr>
        <a:xfrm>
          <a:off x="4974453" y="8086724"/>
          <a:ext cx="711972" cy="885825"/>
        </a:xfrm>
        <a:prstGeom prst="rect">
          <a:avLst/>
        </a:prstGeom>
      </xdr:spPr>
    </xdr:pic>
    <xdr:clientData/>
  </xdr:twoCellAnchor>
  <xdr:twoCellAnchor editAs="oneCell">
    <xdr:from>
      <xdr:col>43</xdr:col>
      <xdr:colOff>145788</xdr:colOff>
      <xdr:row>5</xdr:row>
      <xdr:rowOff>133350</xdr:rowOff>
    </xdr:from>
    <xdr:to>
      <xdr:col>50</xdr:col>
      <xdr:colOff>9525</xdr:colOff>
      <xdr:row>12</xdr:row>
      <xdr:rowOff>98468</xdr:rowOff>
    </xdr:to>
    <xdr:pic>
      <xdr:nvPicPr>
        <xdr:cNvPr id="11" name="10 Imagen">
          <a:extLst>
            <a:ext uri="{FF2B5EF4-FFF2-40B4-BE49-F238E27FC236}">
              <a16:creationId xmlns:a16="http://schemas.microsoft.com/office/drawing/2014/main" id="{00000000-0008-0000-1100-00000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6476" t="5314" r="2869" b="12560"/>
        <a:stretch/>
      </xdr:blipFill>
      <xdr:spPr>
        <a:xfrm>
          <a:off x="7927713" y="8134350"/>
          <a:ext cx="1130562" cy="1298618"/>
        </a:xfrm>
        <a:prstGeom prst="rect">
          <a:avLst/>
        </a:prstGeom>
      </xdr:spPr>
    </xdr:pic>
    <xdr:clientData/>
  </xdr:twoCellAnchor>
  <xdr:twoCellAnchor editAs="oneCell">
    <xdr:from>
      <xdr:col>40</xdr:col>
      <xdr:colOff>11928</xdr:colOff>
      <xdr:row>6</xdr:row>
      <xdr:rowOff>28574</xdr:rowOff>
    </xdr:from>
    <xdr:to>
      <xdr:col>44</xdr:col>
      <xdr:colOff>0</xdr:colOff>
      <xdr:row>10</xdr:row>
      <xdr:rowOff>152399</xdr:rowOff>
    </xdr:to>
    <xdr:pic>
      <xdr:nvPicPr>
        <xdr:cNvPr id="12" name="11 Imagen">
          <a:extLst>
            <a:ext uri="{FF2B5EF4-FFF2-40B4-BE49-F238E27FC236}">
              <a16:creationId xmlns:a16="http://schemas.microsoft.com/office/drawing/2014/main" id="{00000000-0008-0000-11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294" r="12443" b="7759"/>
        <a:stretch/>
      </xdr:blipFill>
      <xdr:spPr>
        <a:xfrm>
          <a:off x="7250928" y="8220074"/>
          <a:ext cx="711972" cy="885825"/>
        </a:xfrm>
        <a:prstGeom prst="rect">
          <a:avLst/>
        </a:prstGeom>
      </xdr:spPr>
    </xdr:pic>
    <xdr:clientData/>
  </xdr:twoCellAnchor>
  <xdr:twoCellAnchor editAs="oneCell">
    <xdr:from>
      <xdr:col>4</xdr:col>
      <xdr:colOff>142875</xdr:colOff>
      <xdr:row>17</xdr:row>
      <xdr:rowOff>0</xdr:rowOff>
    </xdr:from>
    <xdr:to>
      <xdr:col>13</xdr:col>
      <xdr:colOff>9525</xdr:colOff>
      <xdr:row>23</xdr:row>
      <xdr:rowOff>147107</xdr:rowOff>
    </xdr:to>
    <xdr:pic>
      <xdr:nvPicPr>
        <xdr:cNvPr id="13" name="12 Imagen">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0191"/>
        <a:stretch/>
      </xdr:blipFill>
      <xdr:spPr>
        <a:xfrm>
          <a:off x="866775" y="10563225"/>
          <a:ext cx="1495425" cy="1343024"/>
        </a:xfrm>
        <a:prstGeom prst="rect">
          <a:avLst/>
        </a:prstGeom>
      </xdr:spPr>
    </xdr:pic>
    <xdr:clientData/>
  </xdr:twoCellAnchor>
  <xdr:twoCellAnchor editAs="oneCell">
    <xdr:from>
      <xdr:col>14</xdr:col>
      <xdr:colOff>167059</xdr:colOff>
      <xdr:row>16</xdr:row>
      <xdr:rowOff>180975</xdr:rowOff>
    </xdr:from>
    <xdr:to>
      <xdr:col>20</xdr:col>
      <xdr:colOff>152400</xdr:colOff>
      <xdr:row>21</xdr:row>
      <xdr:rowOff>137582</xdr:rowOff>
    </xdr:to>
    <xdr:pic>
      <xdr:nvPicPr>
        <xdr:cNvPr id="14" name="13 Imagen">
          <a:extLst>
            <a:ext uri="{FF2B5EF4-FFF2-40B4-BE49-F238E27FC236}">
              <a16:creationId xmlns:a16="http://schemas.microsoft.com/office/drawing/2014/main" id="{00000000-0008-0000-1100-00000E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0191"/>
        <a:stretch/>
      </xdr:blipFill>
      <xdr:spPr>
        <a:xfrm>
          <a:off x="2700709" y="10696575"/>
          <a:ext cx="1071191" cy="962024"/>
        </a:xfrm>
        <a:prstGeom prst="rect">
          <a:avLst/>
        </a:prstGeom>
      </xdr:spPr>
    </xdr:pic>
    <xdr:clientData/>
  </xdr:twoCellAnchor>
  <xdr:twoCellAnchor editAs="oneCell">
    <xdr:from>
      <xdr:col>20</xdr:col>
      <xdr:colOff>85725</xdr:colOff>
      <xdr:row>19</xdr:row>
      <xdr:rowOff>85725</xdr:rowOff>
    </xdr:from>
    <xdr:to>
      <xdr:col>24</xdr:col>
      <xdr:colOff>142875</xdr:colOff>
      <xdr:row>23</xdr:row>
      <xdr:rowOff>51858</xdr:rowOff>
    </xdr:to>
    <xdr:pic>
      <xdr:nvPicPr>
        <xdr:cNvPr id="15" name="14 Imagen">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05225" y="11172825"/>
          <a:ext cx="781050" cy="781050"/>
        </a:xfrm>
        <a:prstGeom prst="rect">
          <a:avLst/>
        </a:prstGeom>
      </xdr:spPr>
    </xdr:pic>
    <xdr:clientData/>
  </xdr:twoCellAnchor>
  <xdr:twoCellAnchor editAs="oneCell">
    <xdr:from>
      <xdr:col>31</xdr:col>
      <xdr:colOff>141470</xdr:colOff>
      <xdr:row>19</xdr:row>
      <xdr:rowOff>171450</xdr:rowOff>
    </xdr:from>
    <xdr:to>
      <xdr:col>38</xdr:col>
      <xdr:colOff>9525</xdr:colOff>
      <xdr:row>23</xdr:row>
      <xdr:rowOff>109008</xdr:rowOff>
    </xdr:to>
    <xdr:pic>
      <xdr:nvPicPr>
        <xdr:cNvPr id="16" name="15 Imagen">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51695" y="11258550"/>
          <a:ext cx="1134880" cy="752475"/>
        </a:xfrm>
        <a:prstGeom prst="rect">
          <a:avLst/>
        </a:prstGeom>
      </xdr:spPr>
    </xdr:pic>
    <xdr:clientData/>
  </xdr:twoCellAnchor>
  <xdr:twoCellAnchor editAs="oneCell">
    <xdr:from>
      <xdr:col>27</xdr:col>
      <xdr:colOff>114300</xdr:colOff>
      <xdr:row>19</xdr:row>
      <xdr:rowOff>114300</xdr:rowOff>
    </xdr:from>
    <xdr:to>
      <xdr:col>31</xdr:col>
      <xdr:colOff>171450</xdr:colOff>
      <xdr:row>23</xdr:row>
      <xdr:rowOff>80433</xdr:rowOff>
    </xdr:to>
    <xdr:pic>
      <xdr:nvPicPr>
        <xdr:cNvPr id="17" name="16 Imagen">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00625" y="11201400"/>
          <a:ext cx="781050" cy="781050"/>
        </a:xfrm>
        <a:prstGeom prst="rect">
          <a:avLst/>
        </a:prstGeom>
      </xdr:spPr>
    </xdr:pic>
    <xdr:clientData/>
  </xdr:twoCellAnchor>
  <xdr:twoCellAnchor editAs="oneCell">
    <xdr:from>
      <xdr:col>31</xdr:col>
      <xdr:colOff>15208</xdr:colOff>
      <xdr:row>16</xdr:row>
      <xdr:rowOff>171450</xdr:rowOff>
    </xdr:from>
    <xdr:to>
      <xdr:col>36</xdr:col>
      <xdr:colOff>47625</xdr:colOff>
      <xdr:row>20</xdr:row>
      <xdr:rowOff>23283</xdr:rowOff>
    </xdr:to>
    <xdr:pic>
      <xdr:nvPicPr>
        <xdr:cNvPr id="18" name="17 Imagen">
          <a:extLst>
            <a:ext uri="{FF2B5EF4-FFF2-40B4-BE49-F238E27FC236}">
              <a16:creationId xmlns:a16="http://schemas.microsoft.com/office/drawing/2014/main" id="{00000000-0008-0000-1100-000012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5526" b="13338"/>
        <a:stretch/>
      </xdr:blipFill>
      <xdr:spPr>
        <a:xfrm>
          <a:off x="5625433" y="10687050"/>
          <a:ext cx="937292" cy="666750"/>
        </a:xfrm>
        <a:prstGeom prst="rect">
          <a:avLst/>
        </a:prstGeom>
      </xdr:spPr>
    </xdr:pic>
    <xdr:clientData/>
  </xdr:twoCellAnchor>
  <xdr:twoCellAnchor editAs="oneCell">
    <xdr:from>
      <xdr:col>39</xdr:col>
      <xdr:colOff>62833</xdr:colOff>
      <xdr:row>20</xdr:row>
      <xdr:rowOff>0</xdr:rowOff>
    </xdr:from>
    <xdr:to>
      <xdr:col>44</xdr:col>
      <xdr:colOff>95250</xdr:colOff>
      <xdr:row>23</xdr:row>
      <xdr:rowOff>95250</xdr:rowOff>
    </xdr:to>
    <xdr:pic>
      <xdr:nvPicPr>
        <xdr:cNvPr id="20" name="19 Imagen">
          <a:extLst>
            <a:ext uri="{FF2B5EF4-FFF2-40B4-BE49-F238E27FC236}">
              <a16:creationId xmlns:a16="http://schemas.microsoft.com/office/drawing/2014/main" id="{00000000-0008-0000-1100-00001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526" b="13338"/>
        <a:stretch/>
      </xdr:blipFill>
      <xdr:spPr>
        <a:xfrm>
          <a:off x="7120858" y="11277600"/>
          <a:ext cx="937292" cy="666750"/>
        </a:xfrm>
        <a:prstGeom prst="rect">
          <a:avLst/>
        </a:prstGeom>
      </xdr:spPr>
    </xdr:pic>
    <xdr:clientData/>
  </xdr:twoCellAnchor>
  <xdr:twoCellAnchor editAs="oneCell">
    <xdr:from>
      <xdr:col>47</xdr:col>
      <xdr:colOff>133350</xdr:colOff>
      <xdr:row>15</xdr:row>
      <xdr:rowOff>200025</xdr:rowOff>
    </xdr:from>
    <xdr:to>
      <xdr:col>51</xdr:col>
      <xdr:colOff>161926</xdr:colOff>
      <xdr:row>20</xdr:row>
      <xdr:rowOff>99483</xdr:rowOff>
    </xdr:to>
    <xdr:pic>
      <xdr:nvPicPr>
        <xdr:cNvPr id="21" name="20 Imagen">
          <a:extLst>
            <a:ext uri="{FF2B5EF4-FFF2-40B4-BE49-F238E27FC236}">
              <a16:creationId xmlns:a16="http://schemas.microsoft.com/office/drawing/2014/main" id="{00000000-0008-0000-1100-000015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3419" t="5116" r="12821" b="47442"/>
        <a:stretch/>
      </xdr:blipFill>
      <xdr:spPr>
        <a:xfrm>
          <a:off x="8639175" y="3228975"/>
          <a:ext cx="752476" cy="971550"/>
        </a:xfrm>
        <a:prstGeom prst="rect">
          <a:avLst/>
        </a:prstGeom>
      </xdr:spPr>
    </xdr:pic>
    <xdr:clientData/>
  </xdr:twoCellAnchor>
  <xdr:twoCellAnchor editAs="oneCell">
    <xdr:from>
      <xdr:col>44</xdr:col>
      <xdr:colOff>133003</xdr:colOff>
      <xdr:row>19</xdr:row>
      <xdr:rowOff>170391</xdr:rowOff>
    </xdr:from>
    <xdr:to>
      <xdr:col>51</xdr:col>
      <xdr:colOff>2116</xdr:colOff>
      <xdr:row>23</xdr:row>
      <xdr:rowOff>107949</xdr:rowOff>
    </xdr:to>
    <xdr:pic>
      <xdr:nvPicPr>
        <xdr:cNvPr id="22" name="21 Imagen">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49336" y="4022724"/>
          <a:ext cx="1128530" cy="752475"/>
        </a:xfrm>
        <a:prstGeom prst="rect">
          <a:avLst/>
        </a:prstGeom>
      </xdr:spPr>
    </xdr:pic>
    <xdr:clientData/>
  </xdr:twoCellAnchor>
  <xdr:twoCellAnchor editAs="oneCell">
    <xdr:from>
      <xdr:col>43</xdr:col>
      <xdr:colOff>66674</xdr:colOff>
      <xdr:row>17</xdr:row>
      <xdr:rowOff>9524</xdr:rowOff>
    </xdr:from>
    <xdr:to>
      <xdr:col>46</xdr:col>
      <xdr:colOff>123824</xdr:colOff>
      <xdr:row>19</xdr:row>
      <xdr:rowOff>228599</xdr:rowOff>
    </xdr:to>
    <xdr:pic>
      <xdr:nvPicPr>
        <xdr:cNvPr id="19" name="18 Imagen">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48599" y="10715624"/>
          <a:ext cx="600075" cy="600075"/>
        </a:xfrm>
        <a:prstGeom prst="rect">
          <a:avLst/>
        </a:prstGeom>
      </xdr:spPr>
    </xdr:pic>
    <xdr:clientData/>
  </xdr:twoCellAnchor>
  <xdr:oneCellAnchor>
    <xdr:from>
      <xdr:col>3</xdr:col>
      <xdr:colOff>105834</xdr:colOff>
      <xdr:row>42</xdr:row>
      <xdr:rowOff>179914</xdr:rowOff>
    </xdr:from>
    <xdr:ext cx="1356420" cy="1333500"/>
    <xdr:pic>
      <xdr:nvPicPr>
        <xdr:cNvPr id="45" name="44 Imagen">
          <a:extLst>
            <a:ext uri="{FF2B5EF4-FFF2-40B4-BE49-F238E27FC236}">
              <a16:creationId xmlns:a16="http://schemas.microsoft.com/office/drawing/2014/main" id="{00000000-0008-0000-1100-00002D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8046"/>
        <a:stretch/>
      </xdr:blipFill>
      <xdr:spPr>
        <a:xfrm>
          <a:off x="645584" y="5979581"/>
          <a:ext cx="1356420" cy="1333500"/>
        </a:xfrm>
        <a:prstGeom prst="rect">
          <a:avLst/>
        </a:prstGeom>
      </xdr:spPr>
    </xdr:pic>
    <xdr:clientData/>
  </xdr:oneCellAnchor>
  <xdr:oneCellAnchor>
    <xdr:from>
      <xdr:col>14</xdr:col>
      <xdr:colOff>148167</xdr:colOff>
      <xdr:row>46</xdr:row>
      <xdr:rowOff>10583</xdr:rowOff>
    </xdr:from>
    <xdr:ext cx="742798" cy="730247"/>
    <xdr:pic>
      <xdr:nvPicPr>
        <xdr:cNvPr id="46" name="45 Imagen">
          <a:extLst>
            <a:ext uri="{FF2B5EF4-FFF2-40B4-BE49-F238E27FC236}">
              <a16:creationId xmlns:a16="http://schemas.microsoft.com/office/drawing/2014/main" id="{00000000-0008-0000-1100-00002E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8046"/>
        <a:stretch/>
      </xdr:blipFill>
      <xdr:spPr>
        <a:xfrm>
          <a:off x="2667000" y="6572250"/>
          <a:ext cx="742798" cy="730247"/>
        </a:xfrm>
        <a:prstGeom prst="rect">
          <a:avLst/>
        </a:prstGeom>
      </xdr:spPr>
    </xdr:pic>
    <xdr:clientData/>
  </xdr:oneCellAnchor>
  <xdr:oneCellAnchor>
    <xdr:from>
      <xdr:col>17</xdr:col>
      <xdr:colOff>152401</xdr:colOff>
      <xdr:row>46</xdr:row>
      <xdr:rowOff>35983</xdr:rowOff>
    </xdr:from>
    <xdr:ext cx="742798" cy="730247"/>
    <xdr:pic>
      <xdr:nvPicPr>
        <xdr:cNvPr id="47" name="46 Imagen">
          <a:extLst>
            <a:ext uri="{FF2B5EF4-FFF2-40B4-BE49-F238E27FC236}">
              <a16:creationId xmlns:a16="http://schemas.microsoft.com/office/drawing/2014/main" id="{00000000-0008-0000-1100-00002F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8046"/>
        <a:stretch/>
      </xdr:blipFill>
      <xdr:spPr>
        <a:xfrm>
          <a:off x="3210984" y="6597650"/>
          <a:ext cx="742798" cy="730247"/>
        </a:xfrm>
        <a:prstGeom prst="rect">
          <a:avLst/>
        </a:prstGeom>
      </xdr:spPr>
    </xdr:pic>
    <xdr:clientData/>
  </xdr:oneCellAnchor>
  <xdr:oneCellAnchor>
    <xdr:from>
      <xdr:col>20</xdr:col>
      <xdr:colOff>114301</xdr:colOff>
      <xdr:row>46</xdr:row>
      <xdr:rowOff>29632</xdr:rowOff>
    </xdr:from>
    <xdr:ext cx="742798" cy="730247"/>
    <xdr:pic>
      <xdr:nvPicPr>
        <xdr:cNvPr id="48" name="47 Imagen">
          <a:extLst>
            <a:ext uri="{FF2B5EF4-FFF2-40B4-BE49-F238E27FC236}">
              <a16:creationId xmlns:a16="http://schemas.microsoft.com/office/drawing/2014/main" id="{00000000-0008-0000-1100-000030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8046"/>
        <a:stretch/>
      </xdr:blipFill>
      <xdr:spPr>
        <a:xfrm>
          <a:off x="3712634" y="6591299"/>
          <a:ext cx="742798" cy="730247"/>
        </a:xfrm>
        <a:prstGeom prst="rect">
          <a:avLst/>
        </a:prstGeom>
      </xdr:spPr>
    </xdr:pic>
    <xdr:clientData/>
  </xdr:oneCellAnchor>
  <xdr:oneCellAnchor>
    <xdr:from>
      <xdr:col>16</xdr:col>
      <xdr:colOff>171451</xdr:colOff>
      <xdr:row>42</xdr:row>
      <xdr:rowOff>97366</xdr:rowOff>
    </xdr:from>
    <xdr:ext cx="742798" cy="730247"/>
    <xdr:pic>
      <xdr:nvPicPr>
        <xdr:cNvPr id="49" name="48 Imagen">
          <a:extLst>
            <a:ext uri="{FF2B5EF4-FFF2-40B4-BE49-F238E27FC236}">
              <a16:creationId xmlns:a16="http://schemas.microsoft.com/office/drawing/2014/main" id="{00000000-0008-0000-1100-000031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8046"/>
        <a:stretch/>
      </xdr:blipFill>
      <xdr:spPr>
        <a:xfrm>
          <a:off x="3050118" y="5897033"/>
          <a:ext cx="742798" cy="730247"/>
        </a:xfrm>
        <a:prstGeom prst="rect">
          <a:avLst/>
        </a:prstGeom>
      </xdr:spPr>
    </xdr:pic>
    <xdr:clientData/>
  </xdr:oneCellAnchor>
  <xdr:oneCellAnchor>
    <xdr:from>
      <xdr:col>20</xdr:col>
      <xdr:colOff>63501</xdr:colOff>
      <xdr:row>42</xdr:row>
      <xdr:rowOff>91016</xdr:rowOff>
    </xdr:from>
    <xdr:ext cx="590399" cy="730247"/>
    <xdr:pic>
      <xdr:nvPicPr>
        <xdr:cNvPr id="50" name="49 Imagen">
          <a:extLst>
            <a:ext uri="{FF2B5EF4-FFF2-40B4-BE49-F238E27FC236}">
              <a16:creationId xmlns:a16="http://schemas.microsoft.com/office/drawing/2014/main" id="{00000000-0008-0000-1100-000032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0517" b="8046"/>
        <a:stretch/>
      </xdr:blipFill>
      <xdr:spPr>
        <a:xfrm>
          <a:off x="3661834" y="5890683"/>
          <a:ext cx="590399" cy="730247"/>
        </a:xfrm>
        <a:prstGeom prst="rect">
          <a:avLst/>
        </a:prstGeom>
      </xdr:spPr>
    </xdr:pic>
    <xdr:clientData/>
  </xdr:oneCellAnchor>
  <xdr:oneCellAnchor>
    <xdr:from>
      <xdr:col>8</xdr:col>
      <xdr:colOff>105833</xdr:colOff>
      <xdr:row>42</xdr:row>
      <xdr:rowOff>184148</xdr:rowOff>
    </xdr:from>
    <xdr:ext cx="905570" cy="1333500"/>
    <xdr:pic>
      <xdr:nvPicPr>
        <xdr:cNvPr id="51" name="50 Imagen">
          <a:extLst>
            <a:ext uri="{FF2B5EF4-FFF2-40B4-BE49-F238E27FC236}">
              <a16:creationId xmlns:a16="http://schemas.microsoft.com/office/drawing/2014/main" id="{00000000-0008-0000-1100-000033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3238" b="8046"/>
        <a:stretch/>
      </xdr:blipFill>
      <xdr:spPr>
        <a:xfrm>
          <a:off x="1545166" y="5983815"/>
          <a:ext cx="905570" cy="1333500"/>
        </a:xfrm>
        <a:prstGeom prst="rect">
          <a:avLst/>
        </a:prstGeom>
      </xdr:spPr>
    </xdr:pic>
    <xdr:clientData/>
  </xdr:oneCellAnchor>
  <xdr:oneCellAnchor>
    <xdr:from>
      <xdr:col>29</xdr:col>
      <xdr:colOff>14816</xdr:colOff>
      <xdr:row>42</xdr:row>
      <xdr:rowOff>167214</xdr:rowOff>
    </xdr:from>
    <xdr:ext cx="905570" cy="1333500"/>
    <xdr:pic>
      <xdr:nvPicPr>
        <xdr:cNvPr id="52" name="51 Imagen">
          <a:extLst>
            <a:ext uri="{FF2B5EF4-FFF2-40B4-BE49-F238E27FC236}">
              <a16:creationId xmlns:a16="http://schemas.microsoft.com/office/drawing/2014/main" id="{00000000-0008-0000-1100-000034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3238" b="8046"/>
        <a:stretch/>
      </xdr:blipFill>
      <xdr:spPr>
        <a:xfrm>
          <a:off x="5232399" y="5966881"/>
          <a:ext cx="905570" cy="1333500"/>
        </a:xfrm>
        <a:prstGeom prst="rect">
          <a:avLst/>
        </a:prstGeom>
      </xdr:spPr>
    </xdr:pic>
    <xdr:clientData/>
  </xdr:oneCellAnchor>
  <xdr:oneCellAnchor>
    <xdr:from>
      <xdr:col>31</xdr:col>
      <xdr:colOff>129116</xdr:colOff>
      <xdr:row>43</xdr:row>
      <xdr:rowOff>105832</xdr:rowOff>
    </xdr:from>
    <xdr:ext cx="1165293" cy="1172633"/>
    <xdr:pic>
      <xdr:nvPicPr>
        <xdr:cNvPr id="53" name="52 Imagen">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06533" y="6095999"/>
          <a:ext cx="1165293" cy="1172633"/>
        </a:xfrm>
        <a:prstGeom prst="rect">
          <a:avLst/>
        </a:prstGeom>
      </xdr:spPr>
    </xdr:pic>
    <xdr:clientData/>
  </xdr:oneCellAnchor>
  <xdr:oneCellAnchor>
    <xdr:from>
      <xdr:col>45</xdr:col>
      <xdr:colOff>32546</xdr:colOff>
      <xdr:row>42</xdr:row>
      <xdr:rowOff>143933</xdr:rowOff>
    </xdr:from>
    <xdr:ext cx="1123153" cy="1298618"/>
    <xdr:pic>
      <xdr:nvPicPr>
        <xdr:cNvPr id="54" name="53 Imagen">
          <a:extLst>
            <a:ext uri="{FF2B5EF4-FFF2-40B4-BE49-F238E27FC236}">
              <a16:creationId xmlns:a16="http://schemas.microsoft.com/office/drawing/2014/main" id="{00000000-0008-0000-1100-00003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6476" t="5314" r="2869" b="12560"/>
        <a:stretch/>
      </xdr:blipFill>
      <xdr:spPr>
        <a:xfrm>
          <a:off x="8128796" y="5943600"/>
          <a:ext cx="1123153" cy="1298618"/>
        </a:xfrm>
        <a:prstGeom prst="rect">
          <a:avLst/>
        </a:prstGeom>
      </xdr:spPr>
    </xdr:pic>
    <xdr:clientData/>
  </xdr:oneCellAnchor>
  <xdr:oneCellAnchor>
    <xdr:from>
      <xdr:col>41</xdr:col>
      <xdr:colOff>135465</xdr:colOff>
      <xdr:row>42</xdr:row>
      <xdr:rowOff>107947</xdr:rowOff>
    </xdr:from>
    <xdr:ext cx="478368" cy="1333500"/>
    <xdr:pic>
      <xdr:nvPicPr>
        <xdr:cNvPr id="55" name="54 Imagen">
          <a:extLst>
            <a:ext uri="{FF2B5EF4-FFF2-40B4-BE49-F238E27FC236}">
              <a16:creationId xmlns:a16="http://schemas.microsoft.com/office/drawing/2014/main" id="{00000000-0008-0000-1100-00003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3238" r="31495" b="8046"/>
        <a:stretch/>
      </xdr:blipFill>
      <xdr:spPr>
        <a:xfrm>
          <a:off x="7512048" y="5907614"/>
          <a:ext cx="478368" cy="1333500"/>
        </a:xfrm>
        <a:prstGeom prst="rect">
          <a:avLst/>
        </a:prstGeom>
      </xdr:spPr>
    </xdr:pic>
    <xdr:clientData/>
  </xdr:oneCellAnchor>
  <xdr:twoCellAnchor editAs="oneCell">
    <xdr:from>
      <xdr:col>4</xdr:col>
      <xdr:colOff>31749</xdr:colOff>
      <xdr:row>29</xdr:row>
      <xdr:rowOff>190498</xdr:rowOff>
    </xdr:from>
    <xdr:to>
      <xdr:col>14</xdr:col>
      <xdr:colOff>74083</xdr:colOff>
      <xdr:row>35</xdr:row>
      <xdr:rowOff>182879</xdr:rowOff>
    </xdr:to>
    <xdr:pic>
      <xdr:nvPicPr>
        <xdr:cNvPr id="56" name="55 Imagen">
          <a:extLst>
            <a:ext uri="{FF2B5EF4-FFF2-40B4-BE49-F238E27FC236}">
              <a16:creationId xmlns:a16="http://schemas.microsoft.com/office/drawing/2014/main" id="{00000000-0008-0000-1100-000038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4619" t="19883" r="12699" b="16959"/>
        <a:stretch/>
      </xdr:blipFill>
      <xdr:spPr>
        <a:xfrm>
          <a:off x="751416" y="5990165"/>
          <a:ext cx="1841500" cy="1143001"/>
        </a:xfrm>
        <a:prstGeom prst="rect">
          <a:avLst/>
        </a:prstGeom>
      </xdr:spPr>
    </xdr:pic>
    <xdr:clientData/>
  </xdr:twoCellAnchor>
  <xdr:twoCellAnchor editAs="oneCell">
    <xdr:from>
      <xdr:col>15</xdr:col>
      <xdr:colOff>137584</xdr:colOff>
      <xdr:row>31</xdr:row>
      <xdr:rowOff>63499</xdr:rowOff>
    </xdr:from>
    <xdr:to>
      <xdr:col>23</xdr:col>
      <xdr:colOff>175330</xdr:colOff>
      <xdr:row>35</xdr:row>
      <xdr:rowOff>137582</xdr:rowOff>
    </xdr:to>
    <xdr:pic>
      <xdr:nvPicPr>
        <xdr:cNvPr id="58" name="57 Imagen">
          <a:extLst>
            <a:ext uri="{FF2B5EF4-FFF2-40B4-BE49-F238E27FC236}">
              <a16:creationId xmlns:a16="http://schemas.microsoft.com/office/drawing/2014/main" id="{00000000-0008-0000-1100-00003A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2867" b="8187"/>
        <a:stretch/>
      </xdr:blipFill>
      <xdr:spPr>
        <a:xfrm>
          <a:off x="2836334" y="6244166"/>
          <a:ext cx="1477079" cy="836083"/>
        </a:xfrm>
        <a:prstGeom prst="rect">
          <a:avLst/>
        </a:prstGeom>
      </xdr:spPr>
    </xdr:pic>
    <xdr:clientData/>
  </xdr:twoCellAnchor>
  <xdr:twoCellAnchor editAs="oneCell">
    <xdr:from>
      <xdr:col>27</xdr:col>
      <xdr:colOff>110068</xdr:colOff>
      <xdr:row>31</xdr:row>
      <xdr:rowOff>78316</xdr:rowOff>
    </xdr:from>
    <xdr:to>
      <xdr:col>35</xdr:col>
      <xdr:colOff>147814</xdr:colOff>
      <xdr:row>35</xdr:row>
      <xdr:rowOff>152399</xdr:rowOff>
    </xdr:to>
    <xdr:pic>
      <xdr:nvPicPr>
        <xdr:cNvPr id="60" name="59 Imagen">
          <a:extLst>
            <a:ext uri="{FF2B5EF4-FFF2-40B4-BE49-F238E27FC236}">
              <a16:creationId xmlns:a16="http://schemas.microsoft.com/office/drawing/2014/main" id="{00000000-0008-0000-1100-00003C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2867" b="8187"/>
        <a:stretch/>
      </xdr:blipFill>
      <xdr:spPr>
        <a:xfrm>
          <a:off x="4967818" y="6258983"/>
          <a:ext cx="1477079" cy="836083"/>
        </a:xfrm>
        <a:prstGeom prst="rect">
          <a:avLst/>
        </a:prstGeom>
      </xdr:spPr>
    </xdr:pic>
    <xdr:clientData/>
  </xdr:twoCellAnchor>
  <xdr:twoCellAnchor editAs="oneCell">
    <xdr:from>
      <xdr:col>35</xdr:col>
      <xdr:colOff>95250</xdr:colOff>
      <xdr:row>30</xdr:row>
      <xdr:rowOff>42333</xdr:rowOff>
    </xdr:from>
    <xdr:to>
      <xdr:col>39</xdr:col>
      <xdr:colOff>32671</xdr:colOff>
      <xdr:row>34</xdr:row>
      <xdr:rowOff>1</xdr:rowOff>
    </xdr:to>
    <xdr:pic>
      <xdr:nvPicPr>
        <xdr:cNvPr id="61" name="60 Imagen">
          <a:extLst>
            <a:ext uri="{FF2B5EF4-FFF2-40B4-BE49-F238E27FC236}">
              <a16:creationId xmlns:a16="http://schemas.microsoft.com/office/drawing/2014/main" id="{00000000-0008-0000-1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40" t="10172" r="15118" b="17840"/>
        <a:stretch/>
      </xdr:blipFill>
      <xdr:spPr>
        <a:xfrm>
          <a:off x="6392333" y="6032500"/>
          <a:ext cx="657088" cy="719668"/>
        </a:xfrm>
        <a:prstGeom prst="rect">
          <a:avLst/>
        </a:prstGeom>
      </xdr:spPr>
    </xdr:pic>
    <xdr:clientData/>
  </xdr:twoCellAnchor>
  <xdr:twoCellAnchor editAs="oneCell">
    <xdr:from>
      <xdr:col>40</xdr:col>
      <xdr:colOff>167218</xdr:colOff>
      <xdr:row>31</xdr:row>
      <xdr:rowOff>135466</xdr:rowOff>
    </xdr:from>
    <xdr:to>
      <xdr:col>49</xdr:col>
      <xdr:colOff>25047</xdr:colOff>
      <xdr:row>36</xdr:row>
      <xdr:rowOff>19049</xdr:rowOff>
    </xdr:to>
    <xdr:pic>
      <xdr:nvPicPr>
        <xdr:cNvPr id="65" name="64 Imagen">
          <a:extLst>
            <a:ext uri="{FF2B5EF4-FFF2-40B4-BE49-F238E27FC236}">
              <a16:creationId xmlns:a16="http://schemas.microsoft.com/office/drawing/2014/main" id="{00000000-0008-0000-1100-000041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2867" b="8187"/>
        <a:stretch/>
      </xdr:blipFill>
      <xdr:spPr>
        <a:xfrm>
          <a:off x="7363885" y="6316133"/>
          <a:ext cx="1477079" cy="836083"/>
        </a:xfrm>
        <a:prstGeom prst="rect">
          <a:avLst/>
        </a:prstGeom>
      </xdr:spPr>
    </xdr:pic>
    <xdr:clientData/>
  </xdr:twoCellAnchor>
  <xdr:oneCellAnchor>
    <xdr:from>
      <xdr:col>48</xdr:col>
      <xdr:colOff>795</xdr:colOff>
      <xdr:row>29</xdr:row>
      <xdr:rowOff>169333</xdr:rowOff>
    </xdr:from>
    <xdr:ext cx="780817" cy="902801"/>
    <xdr:pic>
      <xdr:nvPicPr>
        <xdr:cNvPr id="62" name="61 Imagen">
          <a:extLst>
            <a:ext uri="{FF2B5EF4-FFF2-40B4-BE49-F238E27FC236}">
              <a16:creationId xmlns:a16="http://schemas.microsoft.com/office/drawing/2014/main" id="{00000000-0008-0000-1100-00003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6476" t="5314" r="2869" b="12560"/>
        <a:stretch/>
      </xdr:blipFill>
      <xdr:spPr>
        <a:xfrm>
          <a:off x="8636795" y="5969000"/>
          <a:ext cx="780817" cy="902801"/>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6</xdr:col>
      <xdr:colOff>142875</xdr:colOff>
      <xdr:row>52</xdr:row>
      <xdr:rowOff>95250</xdr:rowOff>
    </xdr:to>
    <xdr:pic>
      <xdr:nvPicPr>
        <xdr:cNvPr id="2" name="1 Imagen">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57500"/>
          <a:ext cx="7143750" cy="7143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76200</xdr:colOff>
      <xdr:row>7</xdr:row>
      <xdr:rowOff>455589</xdr:rowOff>
    </xdr:from>
    <xdr:to>
      <xdr:col>40</xdr:col>
      <xdr:colOff>76200</xdr:colOff>
      <xdr:row>9</xdr:row>
      <xdr:rowOff>228599</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82" t="9533" r="57772" b="61685"/>
        <a:stretch/>
      </xdr:blipFill>
      <xdr:spPr>
        <a:xfrm>
          <a:off x="6048375" y="2589189"/>
          <a:ext cx="1266825" cy="925535"/>
        </a:xfrm>
        <a:prstGeom prst="rect">
          <a:avLst/>
        </a:prstGeom>
      </xdr:spPr>
    </xdr:pic>
    <xdr:clientData/>
  </xdr:twoCellAnchor>
  <xdr:twoCellAnchor editAs="oneCell">
    <xdr:from>
      <xdr:col>5</xdr:col>
      <xdr:colOff>1</xdr:colOff>
      <xdr:row>7</xdr:row>
      <xdr:rowOff>247650</xdr:rowOff>
    </xdr:from>
    <xdr:to>
      <xdr:col>10</xdr:col>
      <xdr:colOff>0</xdr:colOff>
      <xdr:row>8</xdr:row>
      <xdr:rowOff>390524</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1" y="2295525"/>
          <a:ext cx="904874" cy="904874"/>
        </a:xfrm>
        <a:prstGeom prst="rect">
          <a:avLst/>
        </a:prstGeom>
      </xdr:spPr>
    </xdr:pic>
    <xdr:clientData/>
  </xdr:twoCellAnchor>
  <xdr:twoCellAnchor editAs="oneCell">
    <xdr:from>
      <xdr:col>2</xdr:col>
      <xdr:colOff>104776</xdr:colOff>
      <xdr:row>12</xdr:row>
      <xdr:rowOff>59690</xdr:rowOff>
    </xdr:from>
    <xdr:to>
      <xdr:col>9</xdr:col>
      <xdr:colOff>85725</xdr:colOff>
      <xdr:row>16</xdr:row>
      <xdr:rowOff>50369</xdr:rowOff>
    </xdr:to>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4881" b="31111"/>
        <a:stretch/>
      </xdr:blipFill>
      <xdr:spPr>
        <a:xfrm>
          <a:off x="466726" y="4888865"/>
          <a:ext cx="1247774" cy="1009854"/>
        </a:xfrm>
        <a:prstGeom prst="rect">
          <a:avLst/>
        </a:prstGeom>
      </xdr:spPr>
    </xdr:pic>
    <xdr:clientData/>
  </xdr:twoCellAnchor>
  <xdr:twoCellAnchor editAs="oneCell">
    <xdr:from>
      <xdr:col>4</xdr:col>
      <xdr:colOff>142876</xdr:colOff>
      <xdr:row>9</xdr:row>
      <xdr:rowOff>401194</xdr:rowOff>
    </xdr:from>
    <xdr:to>
      <xdr:col>10</xdr:col>
      <xdr:colOff>0</xdr:colOff>
      <xdr:row>10</xdr:row>
      <xdr:rowOff>381000</xdr:rowOff>
    </xdr:to>
    <xdr:pic>
      <xdr:nvPicPr>
        <xdr:cNvPr id="6" name="5 Imagen">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150" t="13796" r="19982" b="59071"/>
        <a:stretch/>
      </xdr:blipFill>
      <xdr:spPr>
        <a:xfrm>
          <a:off x="866776" y="3687319"/>
          <a:ext cx="942974" cy="741806"/>
        </a:xfrm>
        <a:prstGeom prst="rect">
          <a:avLst/>
        </a:prstGeom>
      </xdr:spPr>
    </xdr:pic>
    <xdr:clientData/>
  </xdr:twoCellAnchor>
  <xdr:twoCellAnchor editAs="oneCell">
    <xdr:from>
      <xdr:col>33</xdr:col>
      <xdr:colOff>161926</xdr:colOff>
      <xdr:row>4</xdr:row>
      <xdr:rowOff>314325</xdr:rowOff>
    </xdr:from>
    <xdr:to>
      <xdr:col>39</xdr:col>
      <xdr:colOff>152400</xdr:colOff>
      <xdr:row>7</xdr:row>
      <xdr:rowOff>285751</xdr:rowOff>
    </xdr:to>
    <xdr:pic>
      <xdr:nvPicPr>
        <xdr:cNvPr id="7" name="6 Imagen">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40435" r="62839" b="14401"/>
        <a:stretch/>
      </xdr:blipFill>
      <xdr:spPr>
        <a:xfrm>
          <a:off x="6134101" y="1438275"/>
          <a:ext cx="1076324" cy="981076"/>
        </a:xfrm>
        <a:prstGeom prst="rect">
          <a:avLst/>
        </a:prstGeom>
      </xdr:spPr>
    </xdr:pic>
    <xdr:clientData/>
  </xdr:twoCellAnchor>
  <xdr:twoCellAnchor editAs="oneCell">
    <xdr:from>
      <xdr:col>35</xdr:col>
      <xdr:colOff>114301</xdr:colOff>
      <xdr:row>9</xdr:row>
      <xdr:rowOff>387725</xdr:rowOff>
    </xdr:from>
    <xdr:to>
      <xdr:col>39</xdr:col>
      <xdr:colOff>85725</xdr:colOff>
      <xdr:row>11</xdr:row>
      <xdr:rowOff>57148</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48426" y="3673850"/>
          <a:ext cx="695324" cy="821948"/>
        </a:xfrm>
        <a:prstGeom prst="rect">
          <a:avLst/>
        </a:prstGeom>
      </xdr:spPr>
    </xdr:pic>
    <xdr:clientData/>
  </xdr:twoCellAnchor>
  <xdr:twoCellAnchor editAs="oneCell">
    <xdr:from>
      <xdr:col>3</xdr:col>
      <xdr:colOff>141218</xdr:colOff>
      <xdr:row>1</xdr:row>
      <xdr:rowOff>38100</xdr:rowOff>
    </xdr:from>
    <xdr:to>
      <xdr:col>9</xdr:col>
      <xdr:colOff>36785</xdr:colOff>
      <xdr:row>3</xdr:row>
      <xdr:rowOff>168852</xdr:rowOff>
    </xdr:to>
    <xdr:pic>
      <xdr:nvPicPr>
        <xdr:cNvPr id="8" name="Imagen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84143" y="247650"/>
          <a:ext cx="981417" cy="921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19050</xdr:colOff>
      <xdr:row>1</xdr:row>
      <xdr:rowOff>228600</xdr:rowOff>
    </xdr:from>
    <xdr:to>
      <xdr:col>62</xdr:col>
      <xdr:colOff>57793</xdr:colOff>
      <xdr:row>3</xdr:row>
      <xdr:rowOff>57439</xdr:rowOff>
    </xdr:to>
    <xdr:pic>
      <xdr:nvPicPr>
        <xdr:cNvPr id="9" name="Imagen 3">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9067800" y="438150"/>
          <a:ext cx="2210443" cy="619414"/>
        </a:xfrm>
        <a:prstGeom prst="rect">
          <a:avLst/>
        </a:prstGeom>
      </xdr:spPr>
    </xdr:pic>
    <xdr:clientData/>
  </xdr:twoCellAnchor>
  <xdr:twoCellAnchor editAs="oneCell">
    <xdr:from>
      <xdr:col>2</xdr:col>
      <xdr:colOff>90516</xdr:colOff>
      <xdr:row>4</xdr:row>
      <xdr:rowOff>257175</xdr:rowOff>
    </xdr:from>
    <xdr:to>
      <xdr:col>10</xdr:col>
      <xdr:colOff>87306</xdr:colOff>
      <xdr:row>7</xdr:row>
      <xdr:rowOff>28575</xdr:rowOff>
    </xdr:to>
    <xdr:pic>
      <xdr:nvPicPr>
        <xdr:cNvPr id="10" name="Imagen 9" descr="Presupuesto, piedra angular de las finanzas personales | El Economista">
          <a:extLst>
            <a:ext uri="{FF2B5EF4-FFF2-40B4-BE49-F238E27FC236}">
              <a16:creationId xmlns:a16="http://schemas.microsoft.com/office/drawing/2014/main" id="{96FCE129-A922-414F-8B7A-FED84789C18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2466" y="1381125"/>
          <a:ext cx="144459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76759</xdr:colOff>
      <xdr:row>11</xdr:row>
      <xdr:rowOff>363632</xdr:rowOff>
    </xdr:from>
    <xdr:to>
      <xdr:col>48</xdr:col>
      <xdr:colOff>26894</xdr:colOff>
      <xdr:row>15</xdr:row>
      <xdr:rowOff>164375</xdr:rowOff>
    </xdr:to>
    <xdr:pic>
      <xdr:nvPicPr>
        <xdr:cNvPr id="12" name="9 Imagen">
          <a:extLst>
            <a:ext uri="{FF2B5EF4-FFF2-40B4-BE49-F238E27FC236}">
              <a16:creationId xmlns:a16="http://schemas.microsoft.com/office/drawing/2014/main" id="{CB12C789-8B2B-497A-B090-126C4BDBA702}"/>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5778" t="8000" r="6666" b="7111"/>
        <a:stretch/>
      </xdr:blipFill>
      <xdr:spPr>
        <a:xfrm>
          <a:off x="7607112" y="4747373"/>
          <a:ext cx="1025900" cy="930296"/>
        </a:xfrm>
        <a:prstGeom prst="rect">
          <a:avLst/>
        </a:prstGeom>
      </xdr:spPr>
    </xdr:pic>
    <xdr:clientData/>
  </xdr:twoCellAnchor>
  <xdr:twoCellAnchor editAs="oneCell">
    <xdr:from>
      <xdr:col>36</xdr:col>
      <xdr:colOff>45384</xdr:colOff>
      <xdr:row>11</xdr:row>
      <xdr:rowOff>360306</xdr:rowOff>
    </xdr:from>
    <xdr:to>
      <xdr:col>41</xdr:col>
      <xdr:colOff>73959</xdr:colOff>
      <xdr:row>15</xdr:row>
      <xdr:rowOff>81599</xdr:rowOff>
    </xdr:to>
    <xdr:pic>
      <xdr:nvPicPr>
        <xdr:cNvPr id="11" name="Imagen 10">
          <a:extLst>
            <a:ext uri="{FF2B5EF4-FFF2-40B4-BE49-F238E27FC236}">
              <a16:creationId xmlns:a16="http://schemas.microsoft.com/office/drawing/2014/main" id="{9F870ADD-7D16-4DD7-A5E5-CF0B51513C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499972" y="4744047"/>
          <a:ext cx="925046" cy="850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8</xdr:col>
      <xdr:colOff>122441</xdr:colOff>
      <xdr:row>6</xdr:row>
      <xdr:rowOff>114300</xdr:rowOff>
    </xdr:to>
    <xdr:pic>
      <xdr:nvPicPr>
        <xdr:cNvPr id="2" name="Imagen 2">
          <a:extLst>
            <a:ext uri="{FF2B5EF4-FFF2-40B4-BE49-F238E27FC236}">
              <a16:creationId xmlns:a16="http://schemas.microsoft.com/office/drawing/2014/main" id="{F2F54089-0A6F-4D0F-82AC-4ADD83874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0"/>
          <a:ext cx="1303541"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57150</xdr:colOff>
      <xdr:row>0</xdr:row>
      <xdr:rowOff>104774</xdr:rowOff>
    </xdr:from>
    <xdr:to>
      <xdr:col>61</xdr:col>
      <xdr:colOff>190499</xdr:colOff>
      <xdr:row>3</xdr:row>
      <xdr:rowOff>180975</xdr:rowOff>
    </xdr:to>
    <xdr:pic>
      <xdr:nvPicPr>
        <xdr:cNvPr id="3" name="Imagen 3">
          <a:extLst>
            <a:ext uri="{FF2B5EF4-FFF2-40B4-BE49-F238E27FC236}">
              <a16:creationId xmlns:a16="http://schemas.microsoft.com/office/drawing/2014/main" id="{E77E49C3-74C6-452A-821F-5F2497D5C7C7}"/>
            </a:ext>
          </a:extLst>
        </xdr:cNvPr>
        <xdr:cNvPicPr>
          <a:picLocks noChangeAspect="1"/>
        </xdr:cNvPicPr>
      </xdr:nvPicPr>
      <xdr:blipFill>
        <a:blip xmlns:r="http://schemas.openxmlformats.org/officeDocument/2006/relationships" r:embed="rId2"/>
        <a:stretch>
          <a:fillRect/>
        </a:stretch>
      </xdr:blipFill>
      <xdr:spPr>
        <a:xfrm>
          <a:off x="8096250" y="104774"/>
          <a:ext cx="2533649" cy="704851"/>
        </a:xfrm>
        <a:prstGeom prst="rect">
          <a:avLst/>
        </a:prstGeom>
      </xdr:spPr>
    </xdr:pic>
    <xdr:clientData/>
  </xdr:twoCellAnchor>
  <xdr:twoCellAnchor editAs="oneCell">
    <xdr:from>
      <xdr:col>22</xdr:col>
      <xdr:colOff>0</xdr:colOff>
      <xdr:row>24</xdr:row>
      <xdr:rowOff>56284</xdr:rowOff>
    </xdr:from>
    <xdr:to>
      <xdr:col>26</xdr:col>
      <xdr:colOff>142875</xdr:colOff>
      <xdr:row>26</xdr:row>
      <xdr:rowOff>99579</xdr:rowOff>
    </xdr:to>
    <xdr:pic>
      <xdr:nvPicPr>
        <xdr:cNvPr id="4" name="5 Imagen">
          <a:extLst>
            <a:ext uri="{FF2B5EF4-FFF2-40B4-BE49-F238E27FC236}">
              <a16:creationId xmlns:a16="http://schemas.microsoft.com/office/drawing/2014/main" id="{A2B4163C-2F43-4ED4-ADE5-4253F7C9AC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2850" y="5714134"/>
          <a:ext cx="828675" cy="462395"/>
        </a:xfrm>
        <a:prstGeom prst="rect">
          <a:avLst/>
        </a:prstGeom>
      </xdr:spPr>
    </xdr:pic>
    <xdr:clientData/>
  </xdr:twoCellAnchor>
  <xdr:twoCellAnchor editAs="oneCell">
    <xdr:from>
      <xdr:col>37</xdr:col>
      <xdr:colOff>14137</xdr:colOff>
      <xdr:row>24</xdr:row>
      <xdr:rowOff>72735</xdr:rowOff>
    </xdr:from>
    <xdr:to>
      <xdr:col>39</xdr:col>
      <xdr:colOff>161925</xdr:colOff>
      <xdr:row>26</xdr:row>
      <xdr:rowOff>92325</xdr:rowOff>
    </xdr:to>
    <xdr:pic>
      <xdr:nvPicPr>
        <xdr:cNvPr id="5" name="6 Imagen">
          <a:extLst>
            <a:ext uri="{FF2B5EF4-FFF2-40B4-BE49-F238E27FC236}">
              <a16:creationId xmlns:a16="http://schemas.microsoft.com/office/drawing/2014/main" id="{7183864D-2E1F-431F-BF31-7492FB9C0E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38737" y="5606760"/>
          <a:ext cx="490688" cy="438690"/>
        </a:xfrm>
        <a:prstGeom prst="rect">
          <a:avLst/>
        </a:prstGeom>
      </xdr:spPr>
    </xdr:pic>
    <xdr:clientData/>
  </xdr:twoCellAnchor>
  <xdr:twoCellAnchor>
    <xdr:from>
      <xdr:col>6</xdr:col>
      <xdr:colOff>8659</xdr:colOff>
      <xdr:row>24</xdr:row>
      <xdr:rowOff>8660</xdr:rowOff>
    </xdr:from>
    <xdr:to>
      <xdr:col>11</xdr:col>
      <xdr:colOff>160194</xdr:colOff>
      <xdr:row>26</xdr:row>
      <xdr:rowOff>30307</xdr:rowOff>
    </xdr:to>
    <xdr:grpSp>
      <xdr:nvGrpSpPr>
        <xdr:cNvPr id="6" name="10 Grupo">
          <a:extLst>
            <a:ext uri="{FF2B5EF4-FFF2-40B4-BE49-F238E27FC236}">
              <a16:creationId xmlns:a16="http://schemas.microsoft.com/office/drawing/2014/main" id="{00EF5A67-76AF-4209-9AD0-CD61B871FFAC}"/>
            </a:ext>
          </a:extLst>
        </xdr:cNvPr>
        <xdr:cNvGrpSpPr/>
      </xdr:nvGrpSpPr>
      <xdr:grpSpPr>
        <a:xfrm>
          <a:off x="1027420" y="5856182"/>
          <a:ext cx="1021209" cy="435777"/>
          <a:chOff x="3515590" y="7940387"/>
          <a:chExt cx="1060740" cy="437284"/>
        </a:xfrm>
      </xdr:grpSpPr>
      <xdr:pic>
        <xdr:nvPicPr>
          <xdr:cNvPr id="8" name="8 Imagen">
            <a:extLst>
              <a:ext uri="{FF2B5EF4-FFF2-40B4-BE49-F238E27FC236}">
                <a16:creationId xmlns:a16="http://schemas.microsoft.com/office/drawing/2014/main" id="{1333E025-5C32-4362-B51D-1A27015855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9 Imagen">
            <a:extLst>
              <a:ext uri="{FF2B5EF4-FFF2-40B4-BE49-F238E27FC236}">
                <a16:creationId xmlns:a16="http://schemas.microsoft.com/office/drawing/2014/main" id="{E0A2EFFB-E67B-4771-A991-F811B38A05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pic>
        <xdr:nvPicPr>
          <xdr:cNvPr id="7" name="7 Imagen">
            <a:extLst>
              <a:ext uri="{FF2B5EF4-FFF2-40B4-BE49-F238E27FC236}">
                <a16:creationId xmlns:a16="http://schemas.microsoft.com/office/drawing/2014/main" id="{B734B8F2-75D4-4E7C-B5EC-80B8B3B95F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grpSp>
    <xdr:clientData/>
  </xdr:twoCellAnchor>
  <xdr:twoCellAnchor editAs="oneCell">
    <xdr:from>
      <xdr:col>47</xdr:col>
      <xdr:colOff>61401</xdr:colOff>
      <xdr:row>3</xdr:row>
      <xdr:rowOff>314325</xdr:rowOff>
    </xdr:from>
    <xdr:to>
      <xdr:col>60</xdr:col>
      <xdr:colOff>57150</xdr:colOff>
      <xdr:row>9</xdr:row>
      <xdr:rowOff>66675</xdr:rowOff>
    </xdr:to>
    <xdr:pic>
      <xdr:nvPicPr>
        <xdr:cNvPr id="10" name="Imagen 9" descr="IDAIP">
          <a:extLst>
            <a:ext uri="{FF2B5EF4-FFF2-40B4-BE49-F238E27FC236}">
              <a16:creationId xmlns:a16="http://schemas.microsoft.com/office/drawing/2014/main" id="{A436957E-3862-460D-8090-DE2449C5E8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00501" y="942975"/>
          <a:ext cx="2224599"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135082</xdr:rowOff>
    </xdr:from>
    <xdr:to>
      <xdr:col>9</xdr:col>
      <xdr:colOff>93647</xdr:colOff>
      <xdr:row>5</xdr:row>
      <xdr:rowOff>136814</xdr:rowOff>
    </xdr:to>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35082"/>
          <a:ext cx="1310970" cy="1190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19049</xdr:colOff>
      <xdr:row>1</xdr:row>
      <xdr:rowOff>180974</xdr:rowOff>
    </xdr:from>
    <xdr:to>
      <xdr:col>59</xdr:col>
      <xdr:colOff>45958</xdr:colOff>
      <xdr:row>4</xdr:row>
      <xdr:rowOff>23956</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524874" y="371474"/>
          <a:ext cx="2191393" cy="619125"/>
        </a:xfrm>
        <a:prstGeom prst="rect">
          <a:avLst/>
        </a:prstGeom>
      </xdr:spPr>
    </xdr:pic>
    <xdr:clientData/>
  </xdr:twoCellAnchor>
  <xdr:twoCellAnchor editAs="oneCell">
    <xdr:from>
      <xdr:col>21</xdr:col>
      <xdr:colOff>100362</xdr:colOff>
      <xdr:row>59</xdr:row>
      <xdr:rowOff>8659</xdr:rowOff>
    </xdr:from>
    <xdr:to>
      <xdr:col>26</xdr:col>
      <xdr:colOff>27132</xdr:colOff>
      <xdr:row>61</xdr:row>
      <xdr:rowOff>16740</xdr:rowOff>
    </xdr:to>
    <xdr:pic>
      <xdr:nvPicPr>
        <xdr:cNvPr id="10" name="9 Imagen">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862" y="11023023"/>
          <a:ext cx="768145" cy="420832"/>
        </a:xfrm>
        <a:prstGeom prst="rect">
          <a:avLst/>
        </a:prstGeom>
      </xdr:spPr>
    </xdr:pic>
    <xdr:clientData/>
  </xdr:twoCellAnchor>
  <xdr:twoCellAnchor editAs="oneCell">
    <xdr:from>
      <xdr:col>38</xdr:col>
      <xdr:colOff>27559</xdr:colOff>
      <xdr:row>59</xdr:row>
      <xdr:rowOff>18761</xdr:rowOff>
    </xdr:from>
    <xdr:to>
      <xdr:col>40</xdr:col>
      <xdr:colOff>108235</xdr:colOff>
      <xdr:row>61</xdr:row>
      <xdr:rowOff>3137</xdr:rowOff>
    </xdr:to>
    <xdr:pic>
      <xdr:nvPicPr>
        <xdr:cNvPr id="11" name="10 Ima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15684" y="11083636"/>
          <a:ext cx="429926" cy="397127"/>
        </a:xfrm>
        <a:prstGeom prst="rect">
          <a:avLst/>
        </a:prstGeom>
      </xdr:spPr>
    </xdr:pic>
    <xdr:clientData/>
  </xdr:twoCellAnchor>
  <xdr:twoCellAnchor>
    <xdr:from>
      <xdr:col>4</xdr:col>
      <xdr:colOff>147204</xdr:colOff>
      <xdr:row>59</xdr:row>
      <xdr:rowOff>8660</xdr:rowOff>
    </xdr:from>
    <xdr:to>
      <xdr:col>10</xdr:col>
      <xdr:colOff>116899</xdr:colOff>
      <xdr:row>61</xdr:row>
      <xdr:rowOff>30307</xdr:rowOff>
    </xdr:to>
    <xdr:grpSp>
      <xdr:nvGrpSpPr>
        <xdr:cNvPr id="12" name="11 Grupo">
          <a:extLst>
            <a:ext uri="{FF2B5EF4-FFF2-40B4-BE49-F238E27FC236}">
              <a16:creationId xmlns:a16="http://schemas.microsoft.com/office/drawing/2014/main" id="{00000000-0008-0000-0400-00000C000000}"/>
            </a:ext>
          </a:extLst>
        </xdr:cNvPr>
        <xdr:cNvGrpSpPr/>
      </xdr:nvGrpSpPr>
      <xdr:grpSpPr>
        <a:xfrm>
          <a:off x="791973" y="12266602"/>
          <a:ext cx="980811" cy="446609"/>
          <a:chOff x="3515590" y="7940387"/>
          <a:chExt cx="1060740" cy="437284"/>
        </a:xfrm>
      </xdr:grpSpPr>
      <xdr:pic>
        <xdr:nvPicPr>
          <xdr:cNvPr id="13" name="12 Imagen">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15" name="14 Imagen">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4</xdr:col>
      <xdr:colOff>134938</xdr:colOff>
      <xdr:row>33</xdr:row>
      <xdr:rowOff>20534</xdr:rowOff>
    </xdr:from>
    <xdr:to>
      <xdr:col>9</xdr:col>
      <xdr:colOff>15876</xdr:colOff>
      <xdr:row>36</xdr:row>
      <xdr:rowOff>158748</xdr:rowOff>
    </xdr:to>
    <xdr:pic>
      <xdr:nvPicPr>
        <xdr:cNvPr id="4" name="3 Imagen">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15" t="14075" r="14444" b="13333"/>
        <a:stretch/>
      </xdr:blipFill>
      <xdr:spPr>
        <a:xfrm>
          <a:off x="785813" y="6235597"/>
          <a:ext cx="754063" cy="677965"/>
        </a:xfrm>
        <a:prstGeom prst="rect">
          <a:avLst/>
        </a:prstGeom>
      </xdr:spPr>
    </xdr:pic>
    <xdr:clientData/>
  </xdr:twoCellAnchor>
  <xdr:twoCellAnchor editAs="oneCell">
    <xdr:from>
      <xdr:col>11</xdr:col>
      <xdr:colOff>134939</xdr:colOff>
      <xdr:row>40</xdr:row>
      <xdr:rowOff>31750</xdr:rowOff>
    </xdr:from>
    <xdr:to>
      <xdr:col>17</xdr:col>
      <xdr:colOff>111127</xdr:colOff>
      <xdr:row>44</xdr:row>
      <xdr:rowOff>134937</xdr:rowOff>
    </xdr:to>
    <xdr:pic>
      <xdr:nvPicPr>
        <xdr:cNvPr id="5" name="4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08189" y="7747000"/>
          <a:ext cx="1023938" cy="1023938"/>
        </a:xfrm>
        <a:prstGeom prst="rect">
          <a:avLst/>
        </a:prstGeom>
      </xdr:spPr>
    </xdr:pic>
    <xdr:clientData/>
  </xdr:twoCellAnchor>
  <xdr:twoCellAnchor editAs="oneCell">
    <xdr:from>
      <xdr:col>29</xdr:col>
      <xdr:colOff>150813</xdr:colOff>
      <xdr:row>45</xdr:row>
      <xdr:rowOff>71437</xdr:rowOff>
    </xdr:from>
    <xdr:to>
      <xdr:col>36</xdr:col>
      <xdr:colOff>23813</xdr:colOff>
      <xdr:row>50</xdr:row>
      <xdr:rowOff>47626</xdr:rowOff>
    </xdr:to>
    <xdr:pic>
      <xdr:nvPicPr>
        <xdr:cNvPr id="6" name="5 Imagen">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1801" r="14286"/>
        <a:stretch/>
      </xdr:blipFill>
      <xdr:spPr>
        <a:xfrm>
          <a:off x="5167313" y="8937625"/>
          <a:ext cx="1095375" cy="1127125"/>
        </a:xfrm>
        <a:prstGeom prst="rect">
          <a:avLst/>
        </a:prstGeom>
      </xdr:spPr>
    </xdr:pic>
    <xdr:clientData/>
  </xdr:twoCellAnchor>
  <xdr:twoCellAnchor editAs="oneCell">
    <xdr:from>
      <xdr:col>46</xdr:col>
      <xdr:colOff>134587</xdr:colOff>
      <xdr:row>5</xdr:row>
      <xdr:rowOff>17334</xdr:rowOff>
    </xdr:from>
    <xdr:to>
      <xdr:col>57</xdr:col>
      <xdr:colOff>138544</xdr:colOff>
      <xdr:row>9</xdr:row>
      <xdr:rowOff>69273</xdr:rowOff>
    </xdr:to>
    <xdr:pic>
      <xdr:nvPicPr>
        <xdr:cNvPr id="16" name="Imagen 15" descr="Seminario online: &amp;quot;Diagnóstico financiero - Entendiendo la situación  financiera de mi empresa&amp;quot; - PQS">
          <a:extLst>
            <a:ext uri="{FF2B5EF4-FFF2-40B4-BE49-F238E27FC236}">
              <a16:creationId xmlns:a16="http://schemas.microsoft.com/office/drawing/2014/main" id="{B214E1B3-BFC0-47A2-B0E3-0BB13407C4C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066314" y="1212289"/>
          <a:ext cx="1908957" cy="978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135082</xdr:rowOff>
    </xdr:from>
    <xdr:to>
      <xdr:col>8</xdr:col>
      <xdr:colOff>93647</xdr:colOff>
      <xdr:row>6</xdr:row>
      <xdr:rowOff>9814</xdr:rowOff>
    </xdr:to>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5082"/>
          <a:ext cx="1304909" cy="1189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19049</xdr:colOff>
      <xdr:row>1</xdr:row>
      <xdr:rowOff>180974</xdr:rowOff>
    </xdr:from>
    <xdr:to>
      <xdr:col>52</xdr:col>
      <xdr:colOff>244396</xdr:colOff>
      <xdr:row>4</xdr:row>
      <xdr:rowOff>55706</xdr:rowOff>
    </xdr:to>
    <xdr:pic>
      <xdr:nvPicPr>
        <xdr:cNvPr id="3" name="Imagen 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162924" y="371474"/>
          <a:ext cx="2277984" cy="617682"/>
        </a:xfrm>
        <a:prstGeom prst="rect">
          <a:avLst/>
        </a:prstGeom>
      </xdr:spPr>
    </xdr:pic>
    <xdr:clientData/>
  </xdr:twoCellAnchor>
  <xdr:twoCellAnchor>
    <xdr:from>
      <xdr:col>1</xdr:col>
      <xdr:colOff>79374</xdr:colOff>
      <xdr:row>33</xdr:row>
      <xdr:rowOff>103188</xdr:rowOff>
    </xdr:from>
    <xdr:to>
      <xdr:col>27</xdr:col>
      <xdr:colOff>104774</xdr:colOff>
      <xdr:row>47</xdr:row>
      <xdr:rowOff>50801</xdr:rowOff>
    </xdr:to>
    <xdr:graphicFrame macro="">
      <xdr:nvGraphicFramePr>
        <xdr:cNvPr id="10" name="Gráfico 2">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100362</xdr:colOff>
      <xdr:row>51</xdr:row>
      <xdr:rowOff>8659</xdr:rowOff>
    </xdr:from>
    <xdr:to>
      <xdr:col>25</xdr:col>
      <xdr:colOff>27132</xdr:colOff>
      <xdr:row>53</xdr:row>
      <xdr:rowOff>16741</xdr:rowOff>
    </xdr:to>
    <xdr:pic>
      <xdr:nvPicPr>
        <xdr:cNvPr id="11" name="10 Imagen">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62712" y="10686184"/>
          <a:ext cx="784020" cy="427182"/>
        </a:xfrm>
        <a:prstGeom prst="rect">
          <a:avLst/>
        </a:prstGeom>
      </xdr:spPr>
    </xdr:pic>
    <xdr:clientData/>
  </xdr:twoCellAnchor>
  <xdr:twoCellAnchor editAs="oneCell">
    <xdr:from>
      <xdr:col>36</xdr:col>
      <xdr:colOff>106942</xdr:colOff>
      <xdr:row>51</xdr:row>
      <xdr:rowOff>34635</xdr:rowOff>
    </xdr:from>
    <xdr:to>
      <xdr:col>39</xdr:col>
      <xdr:colOff>12993</xdr:colOff>
      <xdr:row>53</xdr:row>
      <xdr:rowOff>19012</xdr:rowOff>
    </xdr:to>
    <xdr:pic>
      <xdr:nvPicPr>
        <xdr:cNvPr id="12" name="11 Imagen">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93442" y="7360948"/>
          <a:ext cx="429926" cy="397127"/>
        </a:xfrm>
        <a:prstGeom prst="rect">
          <a:avLst/>
        </a:prstGeom>
      </xdr:spPr>
    </xdr:pic>
    <xdr:clientData/>
  </xdr:twoCellAnchor>
  <xdr:twoCellAnchor>
    <xdr:from>
      <xdr:col>3</xdr:col>
      <xdr:colOff>147204</xdr:colOff>
      <xdr:row>51</xdr:row>
      <xdr:rowOff>8660</xdr:rowOff>
    </xdr:from>
    <xdr:to>
      <xdr:col>9</xdr:col>
      <xdr:colOff>116899</xdr:colOff>
      <xdr:row>53</xdr:row>
      <xdr:rowOff>30307</xdr:rowOff>
    </xdr:to>
    <xdr:grpSp>
      <xdr:nvGrpSpPr>
        <xdr:cNvPr id="13" name="12 Grupo">
          <a:extLst>
            <a:ext uri="{FF2B5EF4-FFF2-40B4-BE49-F238E27FC236}">
              <a16:creationId xmlns:a16="http://schemas.microsoft.com/office/drawing/2014/main" id="{00000000-0008-0000-0500-00000D000000}"/>
            </a:ext>
          </a:extLst>
        </xdr:cNvPr>
        <xdr:cNvGrpSpPr/>
      </xdr:nvGrpSpPr>
      <xdr:grpSpPr>
        <a:xfrm>
          <a:off x="671079" y="11160848"/>
          <a:ext cx="1017445" cy="434397"/>
          <a:chOff x="3515590" y="7940387"/>
          <a:chExt cx="1060740" cy="437284"/>
        </a:xfrm>
      </xdr:grpSpPr>
      <xdr:pic>
        <xdr:nvPicPr>
          <xdr:cNvPr id="14" name="13 Imagen">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15" name="14 Imagen">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16" name="15 Imagen">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51</xdr:col>
      <xdr:colOff>87310</xdr:colOff>
      <xdr:row>35</xdr:row>
      <xdr:rowOff>111126</xdr:rowOff>
    </xdr:from>
    <xdr:to>
      <xdr:col>53</xdr:col>
      <xdr:colOff>87312</xdr:colOff>
      <xdr:row>38</xdr:row>
      <xdr:rowOff>95253</xdr:rowOff>
    </xdr:to>
    <xdr:pic>
      <xdr:nvPicPr>
        <xdr:cNvPr id="17" name="16 Imagen">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3185" y="4008439"/>
          <a:ext cx="658815" cy="658815"/>
        </a:xfrm>
        <a:prstGeom prst="rect">
          <a:avLst/>
        </a:prstGeom>
      </xdr:spPr>
    </xdr:pic>
    <xdr:clientData/>
  </xdr:twoCellAnchor>
  <xdr:twoCellAnchor editAs="oneCell">
    <xdr:from>
      <xdr:col>51</xdr:col>
      <xdr:colOff>104775</xdr:colOff>
      <xdr:row>38</xdr:row>
      <xdr:rowOff>20636</xdr:rowOff>
    </xdr:from>
    <xdr:to>
      <xdr:col>53</xdr:col>
      <xdr:colOff>152400</xdr:colOff>
      <xdr:row>41</xdr:row>
      <xdr:rowOff>76199</xdr:rowOff>
    </xdr:to>
    <xdr:pic>
      <xdr:nvPicPr>
        <xdr:cNvPr id="18" name="17 Imagen">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13925" y="5272086"/>
          <a:ext cx="722313" cy="633413"/>
        </a:xfrm>
        <a:prstGeom prst="rect">
          <a:avLst/>
        </a:prstGeom>
      </xdr:spPr>
    </xdr:pic>
    <xdr:clientData/>
  </xdr:twoCellAnchor>
  <xdr:twoCellAnchor editAs="oneCell">
    <xdr:from>
      <xdr:col>51</xdr:col>
      <xdr:colOff>87312</xdr:colOff>
      <xdr:row>41</xdr:row>
      <xdr:rowOff>111606</xdr:rowOff>
    </xdr:from>
    <xdr:to>
      <xdr:col>53</xdr:col>
      <xdr:colOff>165099</xdr:colOff>
      <xdr:row>44</xdr:row>
      <xdr:rowOff>4127</xdr:rowOff>
    </xdr:to>
    <xdr:pic>
      <xdr:nvPicPr>
        <xdr:cNvPr id="19" name="18 Imagen">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993187" y="5334481"/>
          <a:ext cx="736600" cy="532919"/>
        </a:xfrm>
        <a:prstGeom prst="rect">
          <a:avLst/>
        </a:prstGeom>
      </xdr:spPr>
    </xdr:pic>
    <xdr:clientData/>
  </xdr:twoCellAnchor>
  <xdr:twoCellAnchor editAs="oneCell">
    <xdr:from>
      <xdr:col>51</xdr:col>
      <xdr:colOff>127000</xdr:colOff>
      <xdr:row>44</xdr:row>
      <xdr:rowOff>73023</xdr:rowOff>
    </xdr:from>
    <xdr:to>
      <xdr:col>53</xdr:col>
      <xdr:colOff>127000</xdr:colOff>
      <xdr:row>47</xdr:row>
      <xdr:rowOff>17461</xdr:rowOff>
    </xdr:to>
    <xdr:pic>
      <xdr:nvPicPr>
        <xdr:cNvPr id="20" name="19 Imagen">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032875" y="5946773"/>
          <a:ext cx="658813" cy="658813"/>
        </a:xfrm>
        <a:prstGeom prst="rect">
          <a:avLst/>
        </a:prstGeom>
      </xdr:spPr>
    </xdr:pic>
    <xdr:clientData/>
  </xdr:twoCellAnchor>
  <xdr:twoCellAnchor editAs="oneCell">
    <xdr:from>
      <xdr:col>45</xdr:col>
      <xdr:colOff>278028</xdr:colOff>
      <xdr:row>4</xdr:row>
      <xdr:rowOff>174628</xdr:rowOff>
    </xdr:from>
    <xdr:to>
      <xdr:col>51</xdr:col>
      <xdr:colOff>357188</xdr:colOff>
      <xdr:row>11</xdr:row>
      <xdr:rowOff>11988</xdr:rowOff>
    </xdr:to>
    <xdr:pic>
      <xdr:nvPicPr>
        <xdr:cNvPr id="23" name="Imagen 22" descr="aplicaciones para finanzas personales archivos - Finanzas para inmigrantes">
          <a:extLst>
            <a:ext uri="{FF2B5EF4-FFF2-40B4-BE49-F238E27FC236}">
              <a16:creationId xmlns:a16="http://schemas.microsoft.com/office/drawing/2014/main" id="{407E062D-8D07-47A0-B0D5-AEA870632E8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136153" y="1111253"/>
          <a:ext cx="1769847" cy="1305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135082</xdr:rowOff>
    </xdr:from>
    <xdr:to>
      <xdr:col>9</xdr:col>
      <xdr:colOff>93647</xdr:colOff>
      <xdr:row>4</xdr:row>
      <xdr:rowOff>136814</xdr:rowOff>
    </xdr:to>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35082"/>
          <a:ext cx="1293797" cy="1189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19049</xdr:colOff>
      <xdr:row>1</xdr:row>
      <xdr:rowOff>180974</xdr:rowOff>
    </xdr:from>
    <xdr:to>
      <xdr:col>58</xdr:col>
      <xdr:colOff>45958</xdr:colOff>
      <xdr:row>3</xdr:row>
      <xdr:rowOff>179819</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867649" y="371474"/>
          <a:ext cx="2255759" cy="617682"/>
        </a:xfrm>
        <a:prstGeom prst="rect">
          <a:avLst/>
        </a:prstGeom>
      </xdr:spPr>
    </xdr:pic>
    <xdr:clientData/>
  </xdr:twoCellAnchor>
  <xdr:twoCellAnchor editAs="oneCell">
    <xdr:from>
      <xdr:col>21</xdr:col>
      <xdr:colOff>100362</xdr:colOff>
      <xdr:row>49</xdr:row>
      <xdr:rowOff>8659</xdr:rowOff>
    </xdr:from>
    <xdr:to>
      <xdr:col>26</xdr:col>
      <xdr:colOff>27132</xdr:colOff>
      <xdr:row>51</xdr:row>
      <xdr:rowOff>16743</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62712" y="10686184"/>
          <a:ext cx="784020" cy="427182"/>
        </a:xfrm>
        <a:prstGeom prst="rect">
          <a:avLst/>
        </a:prstGeom>
      </xdr:spPr>
    </xdr:pic>
    <xdr:clientData/>
  </xdr:twoCellAnchor>
  <xdr:twoCellAnchor editAs="oneCell">
    <xdr:from>
      <xdr:col>37</xdr:col>
      <xdr:colOff>27559</xdr:colOff>
      <xdr:row>49</xdr:row>
      <xdr:rowOff>18761</xdr:rowOff>
    </xdr:from>
    <xdr:to>
      <xdr:col>39</xdr:col>
      <xdr:colOff>108235</xdr:colOff>
      <xdr:row>51</xdr:row>
      <xdr:rowOff>3140</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04559" y="10696286"/>
          <a:ext cx="423576" cy="403477"/>
        </a:xfrm>
        <a:prstGeom prst="rect">
          <a:avLst/>
        </a:prstGeom>
      </xdr:spPr>
    </xdr:pic>
    <xdr:clientData/>
  </xdr:twoCellAnchor>
  <xdr:twoCellAnchor>
    <xdr:from>
      <xdr:col>4</xdr:col>
      <xdr:colOff>147204</xdr:colOff>
      <xdr:row>49</xdr:row>
      <xdr:rowOff>8660</xdr:rowOff>
    </xdr:from>
    <xdr:to>
      <xdr:col>10</xdr:col>
      <xdr:colOff>116899</xdr:colOff>
      <xdr:row>51</xdr:row>
      <xdr:rowOff>30307</xdr:rowOff>
    </xdr:to>
    <xdr:grpSp>
      <xdr:nvGrpSpPr>
        <xdr:cNvPr id="6" name="5 Grupo">
          <a:extLst>
            <a:ext uri="{FF2B5EF4-FFF2-40B4-BE49-F238E27FC236}">
              <a16:creationId xmlns:a16="http://schemas.microsoft.com/office/drawing/2014/main" id="{00000000-0008-0000-0600-000006000000}"/>
            </a:ext>
          </a:extLst>
        </xdr:cNvPr>
        <xdr:cNvGrpSpPr/>
      </xdr:nvGrpSpPr>
      <xdr:grpSpPr>
        <a:xfrm>
          <a:off x="805295" y="9732819"/>
          <a:ext cx="1008786" cy="437283"/>
          <a:chOff x="3515590" y="7940387"/>
          <a:chExt cx="1060740" cy="437284"/>
        </a:xfrm>
      </xdr:grpSpPr>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49</xdr:col>
      <xdr:colOff>85148</xdr:colOff>
      <xdr:row>5</xdr:row>
      <xdr:rowOff>115455</xdr:rowOff>
    </xdr:from>
    <xdr:to>
      <xdr:col>55</xdr:col>
      <xdr:colOff>172605</xdr:colOff>
      <xdr:row>10</xdr:row>
      <xdr:rowOff>124594</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36421" y="1310410"/>
          <a:ext cx="1126548" cy="1143480"/>
        </a:xfrm>
        <a:prstGeom prst="rect">
          <a:avLst/>
        </a:prstGeom>
      </xdr:spPr>
    </xdr:pic>
    <xdr:clientData/>
  </xdr:twoCellAnchor>
  <xdr:twoCellAnchor editAs="oneCell">
    <xdr:from>
      <xdr:col>27</xdr:col>
      <xdr:colOff>39688</xdr:colOff>
      <xdr:row>19</xdr:row>
      <xdr:rowOff>71437</xdr:rowOff>
    </xdr:from>
    <xdr:to>
      <xdr:col>30</xdr:col>
      <xdr:colOff>23813</xdr:colOff>
      <xdr:row>21</xdr:row>
      <xdr:rowOff>63499</xdr:rowOff>
    </xdr:to>
    <xdr:pic>
      <xdr:nvPicPr>
        <xdr:cNvPr id="12" name="11 Imagen">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0937"/>
        <a:stretch/>
      </xdr:blipFill>
      <xdr:spPr>
        <a:xfrm>
          <a:off x="4706938" y="4389437"/>
          <a:ext cx="508000" cy="4524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135082</xdr:rowOff>
    </xdr:from>
    <xdr:to>
      <xdr:col>9</xdr:col>
      <xdr:colOff>93647</xdr:colOff>
      <xdr:row>5</xdr:row>
      <xdr:rowOff>136814</xdr:rowOff>
    </xdr:to>
    <xdr:pic>
      <xdr:nvPicPr>
        <xdr:cNvPr id="2" name="Imagen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35082"/>
          <a:ext cx="1293797" cy="120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19049</xdr:colOff>
      <xdr:row>1</xdr:row>
      <xdr:rowOff>180974</xdr:rowOff>
    </xdr:from>
    <xdr:to>
      <xdr:col>57</xdr:col>
      <xdr:colOff>45958</xdr:colOff>
      <xdr:row>4</xdr:row>
      <xdr:rowOff>23956</xdr:rowOff>
    </xdr:to>
    <xdr:pic>
      <xdr:nvPicPr>
        <xdr:cNvPr id="3" name="Imagen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696199" y="390524"/>
          <a:ext cx="2255759" cy="624032"/>
        </a:xfrm>
        <a:prstGeom prst="rect">
          <a:avLst/>
        </a:prstGeom>
      </xdr:spPr>
    </xdr:pic>
    <xdr:clientData/>
  </xdr:twoCellAnchor>
  <xdr:twoCellAnchor editAs="oneCell">
    <xdr:from>
      <xdr:col>20</xdr:col>
      <xdr:colOff>95245</xdr:colOff>
      <xdr:row>35</xdr:row>
      <xdr:rowOff>8659</xdr:rowOff>
    </xdr:from>
    <xdr:to>
      <xdr:col>24</xdr:col>
      <xdr:colOff>195197</xdr:colOff>
      <xdr:row>37</xdr:row>
      <xdr:rowOff>16742</xdr:rowOff>
    </xdr:to>
    <xdr:pic>
      <xdr:nvPicPr>
        <xdr:cNvPr id="4" name="3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40120" y="8231909"/>
          <a:ext cx="798452" cy="420833"/>
        </a:xfrm>
        <a:prstGeom prst="rect">
          <a:avLst/>
        </a:prstGeom>
      </xdr:spPr>
    </xdr:pic>
    <xdr:clientData/>
  </xdr:twoCellAnchor>
  <xdr:twoCellAnchor editAs="oneCell">
    <xdr:from>
      <xdr:col>35</xdr:col>
      <xdr:colOff>122804</xdr:colOff>
      <xdr:row>35</xdr:row>
      <xdr:rowOff>18761</xdr:rowOff>
    </xdr:from>
    <xdr:to>
      <xdr:col>38</xdr:col>
      <xdr:colOff>142866</xdr:colOff>
      <xdr:row>37</xdr:row>
      <xdr:rowOff>3139</xdr:rowOff>
    </xdr:to>
    <xdr:pic>
      <xdr:nvPicPr>
        <xdr:cNvPr id="5" name="4 Imagen">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67992" y="8242011"/>
          <a:ext cx="424875" cy="397128"/>
        </a:xfrm>
        <a:prstGeom prst="rect">
          <a:avLst/>
        </a:prstGeom>
      </xdr:spPr>
    </xdr:pic>
    <xdr:clientData/>
  </xdr:twoCellAnchor>
  <xdr:twoCellAnchor>
    <xdr:from>
      <xdr:col>4</xdr:col>
      <xdr:colOff>147204</xdr:colOff>
      <xdr:row>35</xdr:row>
      <xdr:rowOff>8660</xdr:rowOff>
    </xdr:from>
    <xdr:to>
      <xdr:col>10</xdr:col>
      <xdr:colOff>116899</xdr:colOff>
      <xdr:row>37</xdr:row>
      <xdr:rowOff>30307</xdr:rowOff>
    </xdr:to>
    <xdr:grpSp>
      <xdr:nvGrpSpPr>
        <xdr:cNvPr id="6" name="5 Grupo">
          <a:extLst>
            <a:ext uri="{FF2B5EF4-FFF2-40B4-BE49-F238E27FC236}">
              <a16:creationId xmlns:a16="http://schemas.microsoft.com/office/drawing/2014/main" id="{00000000-0008-0000-0900-000006000000}"/>
            </a:ext>
          </a:extLst>
        </xdr:cNvPr>
        <xdr:cNvGrpSpPr/>
      </xdr:nvGrpSpPr>
      <xdr:grpSpPr>
        <a:xfrm>
          <a:off x="798079" y="9374910"/>
          <a:ext cx="1017445" cy="434397"/>
          <a:chOff x="3515590" y="7940387"/>
          <a:chExt cx="1060740" cy="437284"/>
        </a:xfrm>
      </xdr:grpSpPr>
      <xdr:pic>
        <xdr:nvPicPr>
          <xdr:cNvPr id="7" name="6 Imagen">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48</xdr:col>
      <xdr:colOff>85148</xdr:colOff>
      <xdr:row>5</xdr:row>
      <xdr:rowOff>115455</xdr:rowOff>
    </xdr:from>
    <xdr:to>
      <xdr:col>55</xdr:col>
      <xdr:colOff>1155</xdr:colOff>
      <xdr:row>10</xdr:row>
      <xdr:rowOff>124595</xdr:rowOff>
    </xdr:to>
    <xdr:pic>
      <xdr:nvPicPr>
        <xdr:cNvPr id="10" name="9 Imagen">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181398" y="1306080"/>
          <a:ext cx="1138382" cy="1136265"/>
        </a:xfrm>
        <a:prstGeom prst="rect">
          <a:avLst/>
        </a:prstGeom>
      </xdr:spPr>
    </xdr:pic>
    <xdr:clientData/>
  </xdr:twoCellAnchor>
  <xdr:oneCellAnchor>
    <xdr:from>
      <xdr:col>15</xdr:col>
      <xdr:colOff>24534</xdr:colOff>
      <xdr:row>30</xdr:row>
      <xdr:rowOff>227301</xdr:rowOff>
    </xdr:from>
    <xdr:ext cx="987137" cy="384956"/>
    <xdr:pic>
      <xdr:nvPicPr>
        <xdr:cNvPr id="14" name="13 Imagen">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96284" y="4346864"/>
          <a:ext cx="987137" cy="384956"/>
        </a:xfrm>
        <a:prstGeom prst="rect">
          <a:avLst/>
        </a:prstGeom>
      </xdr:spPr>
    </xdr:pic>
    <xdr:clientData/>
  </xdr:oneCellAnchor>
  <xdr:oneCellAnchor>
    <xdr:from>
      <xdr:col>17</xdr:col>
      <xdr:colOff>32906</xdr:colOff>
      <xdr:row>31</xdr:row>
      <xdr:rowOff>294903</xdr:rowOff>
    </xdr:from>
    <xdr:ext cx="445942" cy="442478"/>
    <xdr:pic>
      <xdr:nvPicPr>
        <xdr:cNvPr id="15" name="14 Imagen">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42361" y="4260767"/>
          <a:ext cx="445942" cy="44247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8</xdr:col>
      <xdr:colOff>62185</xdr:colOff>
      <xdr:row>5</xdr:row>
      <xdr:rowOff>149802</xdr:rowOff>
    </xdr:to>
    <xdr:pic>
      <xdr:nvPicPr>
        <xdr:cNvPr id="2" name="Imagen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0"/>
          <a:ext cx="1243285" cy="1197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146046</xdr:colOff>
      <xdr:row>1</xdr:row>
      <xdr:rowOff>180974</xdr:rowOff>
    </xdr:from>
    <xdr:to>
      <xdr:col>59</xdr:col>
      <xdr:colOff>86364</xdr:colOff>
      <xdr:row>4</xdr:row>
      <xdr:rowOff>22513</xdr:rowOff>
    </xdr:to>
    <xdr:pic>
      <xdr:nvPicPr>
        <xdr:cNvPr id="3" name="Imagen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8013696" y="390524"/>
          <a:ext cx="2169168" cy="622589"/>
        </a:xfrm>
        <a:prstGeom prst="rect">
          <a:avLst/>
        </a:prstGeom>
      </xdr:spPr>
    </xdr:pic>
    <xdr:clientData/>
  </xdr:twoCellAnchor>
  <xdr:twoCellAnchor editAs="oneCell">
    <xdr:from>
      <xdr:col>22</xdr:col>
      <xdr:colOff>143657</xdr:colOff>
      <xdr:row>46</xdr:row>
      <xdr:rowOff>8659</xdr:rowOff>
    </xdr:from>
    <xdr:to>
      <xdr:col>27</xdr:col>
      <xdr:colOff>42285</xdr:colOff>
      <xdr:row>48</xdr:row>
      <xdr:rowOff>13854</xdr:rowOff>
    </xdr:to>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6507" y="4837834"/>
          <a:ext cx="755878" cy="424295"/>
        </a:xfrm>
        <a:prstGeom prst="rect">
          <a:avLst/>
        </a:prstGeom>
      </xdr:spPr>
    </xdr:pic>
    <xdr:clientData/>
  </xdr:twoCellAnchor>
  <xdr:twoCellAnchor editAs="oneCell">
    <xdr:from>
      <xdr:col>37</xdr:col>
      <xdr:colOff>137962</xdr:colOff>
      <xdr:row>46</xdr:row>
      <xdr:rowOff>34635</xdr:rowOff>
    </xdr:from>
    <xdr:to>
      <xdr:col>40</xdr:col>
      <xdr:colOff>14430</xdr:colOff>
      <xdr:row>48</xdr:row>
      <xdr:rowOff>16125</xdr:rowOff>
    </xdr:to>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2562" y="4863810"/>
          <a:ext cx="390818" cy="400590"/>
        </a:xfrm>
        <a:prstGeom prst="rect">
          <a:avLst/>
        </a:prstGeom>
      </xdr:spPr>
    </xdr:pic>
    <xdr:clientData/>
  </xdr:twoCellAnchor>
  <xdr:twoCellAnchor>
    <xdr:from>
      <xdr:col>6</xdr:col>
      <xdr:colOff>8659</xdr:colOff>
      <xdr:row>46</xdr:row>
      <xdr:rowOff>8660</xdr:rowOff>
    </xdr:from>
    <xdr:to>
      <xdr:col>11</xdr:col>
      <xdr:colOff>160194</xdr:colOff>
      <xdr:row>48</xdr:row>
      <xdr:rowOff>30307</xdr:rowOff>
    </xdr:to>
    <xdr:grpSp>
      <xdr:nvGrpSpPr>
        <xdr:cNvPr id="6" name="5 Grupo">
          <a:extLst>
            <a:ext uri="{FF2B5EF4-FFF2-40B4-BE49-F238E27FC236}">
              <a16:creationId xmlns:a16="http://schemas.microsoft.com/office/drawing/2014/main" id="{00000000-0008-0000-0A00-000006000000}"/>
            </a:ext>
          </a:extLst>
        </xdr:cNvPr>
        <xdr:cNvGrpSpPr/>
      </xdr:nvGrpSpPr>
      <xdr:grpSpPr>
        <a:xfrm>
          <a:off x="1032597" y="10676660"/>
          <a:ext cx="1024660" cy="434397"/>
          <a:chOff x="3515590" y="7940387"/>
          <a:chExt cx="1060740" cy="437284"/>
        </a:xfrm>
      </xdr:grpSpPr>
      <xdr:pic>
        <xdr:nvPicPr>
          <xdr:cNvPr id="7" name="6 Imagen">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4</xdr:col>
      <xdr:colOff>103186</xdr:colOff>
      <xdr:row>10</xdr:row>
      <xdr:rowOff>69049</xdr:rowOff>
    </xdr:from>
    <xdr:to>
      <xdr:col>29</xdr:col>
      <xdr:colOff>174276</xdr:colOff>
      <xdr:row>22</xdr:row>
      <xdr:rowOff>68196</xdr:rowOff>
    </xdr:to>
    <xdr:pic>
      <xdr:nvPicPr>
        <xdr:cNvPr id="18" name="17 Imagen">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7874" y="2545549"/>
          <a:ext cx="4436715" cy="2713772"/>
        </a:xfrm>
        <a:prstGeom prst="rect">
          <a:avLst/>
        </a:prstGeom>
      </xdr:spPr>
    </xdr:pic>
    <xdr:clientData/>
  </xdr:twoCellAnchor>
  <xdr:twoCellAnchor editAs="oneCell">
    <xdr:from>
      <xdr:col>25</xdr:col>
      <xdr:colOff>23812</xdr:colOff>
      <xdr:row>22</xdr:row>
      <xdr:rowOff>347319</xdr:rowOff>
    </xdr:from>
    <xdr:to>
      <xdr:col>31</xdr:col>
      <xdr:colOff>174624</xdr:colOff>
      <xdr:row>25</xdr:row>
      <xdr:rowOff>29184</xdr:rowOff>
    </xdr:to>
    <xdr:pic>
      <xdr:nvPicPr>
        <xdr:cNvPr id="10" name="9 Imagen">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365625" y="5538444"/>
          <a:ext cx="1198562" cy="959803"/>
        </a:xfrm>
        <a:prstGeom prst="rect">
          <a:avLst/>
        </a:prstGeom>
      </xdr:spPr>
    </xdr:pic>
    <xdr:clientData/>
  </xdr:twoCellAnchor>
  <xdr:twoCellAnchor editAs="oneCell">
    <xdr:from>
      <xdr:col>19</xdr:col>
      <xdr:colOff>134937</xdr:colOff>
      <xdr:row>22</xdr:row>
      <xdr:rowOff>437248</xdr:rowOff>
    </xdr:from>
    <xdr:to>
      <xdr:col>24</xdr:col>
      <xdr:colOff>158750</xdr:colOff>
      <xdr:row>24</xdr:row>
      <xdr:rowOff>262590</xdr:rowOff>
    </xdr:to>
    <xdr:pic>
      <xdr:nvPicPr>
        <xdr:cNvPr id="11" name="10 Imagen">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29000" y="5628373"/>
          <a:ext cx="896938" cy="777842"/>
        </a:xfrm>
        <a:prstGeom prst="rect">
          <a:avLst/>
        </a:prstGeom>
      </xdr:spPr>
    </xdr:pic>
    <xdr:clientData/>
  </xdr:twoCellAnchor>
  <xdr:twoCellAnchor editAs="oneCell">
    <xdr:from>
      <xdr:col>32</xdr:col>
      <xdr:colOff>47625</xdr:colOff>
      <xdr:row>22</xdr:row>
      <xdr:rowOff>444499</xdr:rowOff>
    </xdr:from>
    <xdr:to>
      <xdr:col>36</xdr:col>
      <xdr:colOff>95250</xdr:colOff>
      <xdr:row>24</xdr:row>
      <xdr:rowOff>238124</xdr:rowOff>
    </xdr:to>
    <xdr:pic>
      <xdr:nvPicPr>
        <xdr:cNvPr id="12" name="11 Imagen">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11813" y="5635624"/>
          <a:ext cx="746125" cy="746125"/>
        </a:xfrm>
        <a:prstGeom prst="rect">
          <a:avLst/>
        </a:prstGeom>
      </xdr:spPr>
    </xdr:pic>
    <xdr:clientData/>
  </xdr:twoCellAnchor>
  <xdr:twoCellAnchor editAs="oneCell">
    <xdr:from>
      <xdr:col>37</xdr:col>
      <xdr:colOff>95250</xdr:colOff>
      <xdr:row>22</xdr:row>
      <xdr:rowOff>463725</xdr:rowOff>
    </xdr:from>
    <xdr:to>
      <xdr:col>43</xdr:col>
      <xdr:colOff>127000</xdr:colOff>
      <xdr:row>24</xdr:row>
      <xdr:rowOff>229582</xdr:rowOff>
    </xdr:to>
    <xdr:pic>
      <xdr:nvPicPr>
        <xdr:cNvPr id="13" name="12 Imagen">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32563" y="5654850"/>
          <a:ext cx="1079500" cy="718357"/>
        </a:xfrm>
        <a:prstGeom prst="rect">
          <a:avLst/>
        </a:prstGeom>
      </xdr:spPr>
    </xdr:pic>
    <xdr:clientData/>
  </xdr:twoCellAnchor>
  <xdr:twoCellAnchor editAs="oneCell">
    <xdr:from>
      <xdr:col>44</xdr:col>
      <xdr:colOff>119062</xdr:colOff>
      <xdr:row>22</xdr:row>
      <xdr:rowOff>420687</xdr:rowOff>
    </xdr:from>
    <xdr:to>
      <xdr:col>48</xdr:col>
      <xdr:colOff>103189</xdr:colOff>
      <xdr:row>24</xdr:row>
      <xdr:rowOff>150814</xdr:rowOff>
    </xdr:to>
    <xdr:pic>
      <xdr:nvPicPr>
        <xdr:cNvPr id="14" name="13 Imagen">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78750" y="5611812"/>
          <a:ext cx="682627" cy="682627"/>
        </a:xfrm>
        <a:prstGeom prst="rect">
          <a:avLst/>
        </a:prstGeom>
      </xdr:spPr>
    </xdr:pic>
    <xdr:clientData/>
  </xdr:twoCellAnchor>
  <xdr:twoCellAnchor editAs="oneCell">
    <xdr:from>
      <xdr:col>50</xdr:col>
      <xdr:colOff>7938</xdr:colOff>
      <xdr:row>22</xdr:row>
      <xdr:rowOff>428624</xdr:rowOff>
    </xdr:from>
    <xdr:to>
      <xdr:col>54</xdr:col>
      <xdr:colOff>92758</xdr:colOff>
      <xdr:row>24</xdr:row>
      <xdr:rowOff>144461</xdr:rowOff>
    </xdr:to>
    <xdr:pic>
      <xdr:nvPicPr>
        <xdr:cNvPr id="15" name="14 Imagen">
          <a:extLst>
            <a:ext uri="{FF2B5EF4-FFF2-40B4-BE49-F238E27FC236}">
              <a16:creationId xmlns:a16="http://schemas.microsoft.com/office/drawing/2014/main" id="{00000000-0008-0000-0A00-00000F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9481"/>
        <a:stretch/>
      </xdr:blipFill>
      <xdr:spPr>
        <a:xfrm>
          <a:off x="8715376" y="5619749"/>
          <a:ext cx="783320" cy="668337"/>
        </a:xfrm>
        <a:prstGeom prst="rect">
          <a:avLst/>
        </a:prstGeom>
      </xdr:spPr>
    </xdr:pic>
    <xdr:clientData/>
  </xdr:twoCellAnchor>
  <xdr:twoCellAnchor editAs="oneCell">
    <xdr:from>
      <xdr:col>47</xdr:col>
      <xdr:colOff>95250</xdr:colOff>
      <xdr:row>4</xdr:row>
      <xdr:rowOff>119062</xdr:rowOff>
    </xdr:from>
    <xdr:to>
      <xdr:col>59</xdr:col>
      <xdr:colOff>58738</xdr:colOff>
      <xdr:row>8</xdr:row>
      <xdr:rowOff>174851</xdr:rowOff>
    </xdr:to>
    <xdr:pic>
      <xdr:nvPicPr>
        <xdr:cNvPr id="17" name="Imagen 16" descr="Metas financieras: 3 pasos para establecerlas - Planificación : Revista Mi  Dinero – Finanzas Personales">
          <a:extLst>
            <a:ext uri="{FF2B5EF4-FFF2-40B4-BE49-F238E27FC236}">
              <a16:creationId xmlns:a16="http://schemas.microsoft.com/office/drawing/2014/main" id="{27E6D165-8F8D-4FC3-9B3A-834756CC60A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278813" y="1103312"/>
          <a:ext cx="2058988" cy="1008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152400</xdr:rowOff>
    </xdr:from>
    <xdr:to>
      <xdr:col>8</xdr:col>
      <xdr:colOff>62185</xdr:colOff>
      <xdr:row>5</xdr:row>
      <xdr:rowOff>149802</xdr:rowOff>
    </xdr:to>
    <xdr:pic>
      <xdr:nvPicPr>
        <xdr:cNvPr id="2" name="Imagen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52400"/>
          <a:ext cx="1243285" cy="1197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146046</xdr:colOff>
      <xdr:row>1</xdr:row>
      <xdr:rowOff>180974</xdr:rowOff>
    </xdr:from>
    <xdr:to>
      <xdr:col>59</xdr:col>
      <xdr:colOff>86364</xdr:colOff>
      <xdr:row>4</xdr:row>
      <xdr:rowOff>22513</xdr:rowOff>
    </xdr:to>
    <xdr:pic>
      <xdr:nvPicPr>
        <xdr:cNvPr id="3" name="Imagen 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8013696" y="390524"/>
          <a:ext cx="2169168" cy="622589"/>
        </a:xfrm>
        <a:prstGeom prst="rect">
          <a:avLst/>
        </a:prstGeom>
      </xdr:spPr>
    </xdr:pic>
    <xdr:clientData/>
  </xdr:twoCellAnchor>
  <xdr:twoCellAnchor editAs="oneCell">
    <xdr:from>
      <xdr:col>22</xdr:col>
      <xdr:colOff>143657</xdr:colOff>
      <xdr:row>23</xdr:row>
      <xdr:rowOff>8659</xdr:rowOff>
    </xdr:from>
    <xdr:to>
      <xdr:col>27</xdr:col>
      <xdr:colOff>42285</xdr:colOff>
      <xdr:row>25</xdr:row>
      <xdr:rowOff>13854</xdr:rowOff>
    </xdr:to>
    <xdr:pic>
      <xdr:nvPicPr>
        <xdr:cNvPr id="4" name="3 Imagen">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6507" y="15286759"/>
          <a:ext cx="755878" cy="424295"/>
        </a:xfrm>
        <a:prstGeom prst="rect">
          <a:avLst/>
        </a:prstGeom>
      </xdr:spPr>
    </xdr:pic>
    <xdr:clientData/>
  </xdr:twoCellAnchor>
  <xdr:twoCellAnchor editAs="oneCell">
    <xdr:from>
      <xdr:col>37</xdr:col>
      <xdr:colOff>137962</xdr:colOff>
      <xdr:row>23</xdr:row>
      <xdr:rowOff>34635</xdr:rowOff>
    </xdr:from>
    <xdr:to>
      <xdr:col>40</xdr:col>
      <xdr:colOff>14430</xdr:colOff>
      <xdr:row>25</xdr:row>
      <xdr:rowOff>16125</xdr:rowOff>
    </xdr:to>
    <xdr:pic>
      <xdr:nvPicPr>
        <xdr:cNvPr id="5" name="4 Imagen">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2562" y="15312735"/>
          <a:ext cx="390818" cy="400590"/>
        </a:xfrm>
        <a:prstGeom prst="rect">
          <a:avLst/>
        </a:prstGeom>
      </xdr:spPr>
    </xdr:pic>
    <xdr:clientData/>
  </xdr:twoCellAnchor>
  <xdr:twoCellAnchor>
    <xdr:from>
      <xdr:col>6</xdr:col>
      <xdr:colOff>8659</xdr:colOff>
      <xdr:row>23</xdr:row>
      <xdr:rowOff>8660</xdr:rowOff>
    </xdr:from>
    <xdr:to>
      <xdr:col>11</xdr:col>
      <xdr:colOff>160194</xdr:colOff>
      <xdr:row>25</xdr:row>
      <xdr:rowOff>30307</xdr:rowOff>
    </xdr:to>
    <xdr:grpSp>
      <xdr:nvGrpSpPr>
        <xdr:cNvPr id="6" name="5 Grupo">
          <a:extLst>
            <a:ext uri="{FF2B5EF4-FFF2-40B4-BE49-F238E27FC236}">
              <a16:creationId xmlns:a16="http://schemas.microsoft.com/office/drawing/2014/main" id="{00000000-0008-0000-0B00-000006000000}"/>
            </a:ext>
          </a:extLst>
        </xdr:cNvPr>
        <xdr:cNvGrpSpPr/>
      </xdr:nvGrpSpPr>
      <xdr:grpSpPr>
        <a:xfrm>
          <a:off x="1032597" y="4747348"/>
          <a:ext cx="1024660" cy="434397"/>
          <a:chOff x="3515590" y="7940387"/>
          <a:chExt cx="1060740" cy="437284"/>
        </a:xfrm>
      </xdr:grpSpPr>
      <xdr:pic>
        <xdr:nvPicPr>
          <xdr:cNvPr id="7" name="6 Imagen">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15590" y="7983682"/>
            <a:ext cx="359352" cy="359352"/>
          </a:xfrm>
          <a:prstGeom prst="rect">
            <a:avLst/>
          </a:prstGeom>
        </xdr:spPr>
      </xdr:pic>
      <xdr:pic>
        <xdr:nvPicPr>
          <xdr:cNvPr id="8" name="7 Imagen">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53295" y="7940387"/>
            <a:ext cx="437284" cy="437284"/>
          </a:xfrm>
          <a:prstGeom prst="rect">
            <a:avLst/>
          </a:prstGeom>
        </xdr:spPr>
      </xdr:pic>
      <xdr:pic>
        <xdr:nvPicPr>
          <xdr:cNvPr id="9" name="8 Imagen">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34296" y="7992342"/>
            <a:ext cx="342034" cy="342034"/>
          </a:xfrm>
          <a:prstGeom prst="rect">
            <a:avLst/>
          </a:prstGeom>
        </xdr:spPr>
      </xdr:pic>
    </xdr:grpSp>
    <xdr:clientData/>
  </xdr:twoCellAnchor>
  <xdr:twoCellAnchor editAs="oneCell">
    <xdr:from>
      <xdr:col>48</xdr:col>
      <xdr:colOff>79375</xdr:colOff>
      <xdr:row>4</xdr:row>
      <xdr:rowOff>134938</xdr:rowOff>
    </xdr:from>
    <xdr:to>
      <xdr:col>53</xdr:col>
      <xdr:colOff>111124</xdr:colOff>
      <xdr:row>8</xdr:row>
      <xdr:rowOff>87312</xdr:rowOff>
    </xdr:to>
    <xdr:pic>
      <xdr:nvPicPr>
        <xdr:cNvPr id="10" name="3 Imagen">
          <a:extLst>
            <a:ext uri="{FF2B5EF4-FFF2-40B4-BE49-F238E27FC236}">
              <a16:creationId xmlns:a16="http://schemas.microsoft.com/office/drawing/2014/main" id="{4ADB2289-518B-43A1-BFF4-7917841D43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37563" y="1119188"/>
          <a:ext cx="904874" cy="904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zambrano@btseguro.com.mx"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ontacto@btseguro.com.m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contacto@btseguro.com.m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contacto@btseguro.com.m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bzambrano@btseguro.com.m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bzambrano@btseguro.com.m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bzambrano@btseguro.com.mx"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bzambrano@btseguro.com.mx"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ondusef.gob.mx/?p=contenido&amp;idc=364&amp;idcat=1" TargetMode="External"/><Relationship Id="rId1" Type="http://schemas.openxmlformats.org/officeDocument/2006/relationships/hyperlink" Target="mailto:bzambrano@btseguro.com.mx"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contacto@btseguro.com.mx"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bzambrano@btseguro.com.m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bzambrano@btseguro.com.m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contacto@btseguro.com.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1878-F4EC-4574-9A3C-32C3960A8B30}">
  <sheetPr>
    <pageSetUpPr fitToPage="1"/>
  </sheetPr>
  <dimension ref="A1:BD58"/>
  <sheetViews>
    <sheetView showGridLines="0" zoomScaleNormal="100" workbookViewId="0">
      <selection activeCell="C7" sqref="C7"/>
    </sheetView>
  </sheetViews>
  <sheetFormatPr baseColWidth="10" defaultRowHeight="15"/>
  <cols>
    <col min="1" max="1" width="23.7109375" customWidth="1"/>
    <col min="2" max="2" width="56.7109375" customWidth="1"/>
    <col min="4" max="4" width="24.7109375" customWidth="1"/>
    <col min="5" max="5" width="57.7109375" customWidth="1"/>
  </cols>
  <sheetData>
    <row r="1" spans="1:5" ht="45.75">
      <c r="A1" s="513" t="s">
        <v>573</v>
      </c>
      <c r="B1" s="513"/>
      <c r="C1" s="513"/>
      <c r="D1" s="513"/>
      <c r="E1" s="513"/>
    </row>
    <row r="3" spans="1:5" ht="18.75">
      <c r="A3" s="514" t="s">
        <v>579</v>
      </c>
      <c r="B3" s="514"/>
      <c r="D3" s="514" t="s">
        <v>589</v>
      </c>
      <c r="E3" s="514"/>
    </row>
    <row r="4" spans="1:5" ht="15.75">
      <c r="A4" s="169" t="s">
        <v>574</v>
      </c>
      <c r="B4" s="525">
        <f>Contacto!F11</f>
        <v>0</v>
      </c>
      <c r="D4" s="169" t="s">
        <v>599</v>
      </c>
      <c r="E4" s="520">
        <f>'Etapa 4'!AA19</f>
        <v>0</v>
      </c>
    </row>
    <row r="5" spans="1:5">
      <c r="A5" s="169"/>
      <c r="B5" s="512"/>
      <c r="D5" s="169"/>
    </row>
    <row r="6" spans="1:5">
      <c r="A6" s="169" t="s">
        <v>575</v>
      </c>
      <c r="B6" s="519">
        <f>Contacto!AS11</f>
        <v>0</v>
      </c>
      <c r="D6" s="169" t="s">
        <v>53</v>
      </c>
      <c r="E6" s="521">
        <f>'Etapa 4'!V32</f>
        <v>0</v>
      </c>
    </row>
    <row r="7" spans="1:5">
      <c r="A7" s="169"/>
      <c r="B7" s="512"/>
      <c r="D7" s="169"/>
    </row>
    <row r="8" spans="1:5">
      <c r="A8" s="169" t="s">
        <v>576</v>
      </c>
      <c r="B8" s="518">
        <f>Contacto!AX22</f>
        <v>0</v>
      </c>
      <c r="D8" s="169" t="s">
        <v>600</v>
      </c>
      <c r="E8" s="520">
        <f>'Etapa 4'!R23</f>
        <v>0</v>
      </c>
    </row>
    <row r="9" spans="1:5">
      <c r="A9" s="169"/>
      <c r="B9" s="512"/>
      <c r="D9" s="169"/>
    </row>
    <row r="10" spans="1:5">
      <c r="A10" s="169" t="s">
        <v>577</v>
      </c>
      <c r="B10" s="518">
        <f>Contacto!G20</f>
        <v>0</v>
      </c>
      <c r="D10" s="169" t="s">
        <v>601</v>
      </c>
      <c r="E10" s="520">
        <f>'Etapa 4'!O21</f>
        <v>0</v>
      </c>
    </row>
    <row r="11" spans="1:5">
      <c r="A11" s="169"/>
      <c r="B11" s="512"/>
      <c r="D11" s="169"/>
    </row>
    <row r="12" spans="1:5">
      <c r="A12" s="169" t="s">
        <v>578</v>
      </c>
      <c r="B12" s="518">
        <f>Contacto!AX20</f>
        <v>0</v>
      </c>
      <c r="D12" s="169" t="s">
        <v>602</v>
      </c>
      <c r="E12" s="520">
        <f>'Etapa 4'!AG21</f>
        <v>0</v>
      </c>
    </row>
    <row r="13" spans="1:5">
      <c r="D13" s="169"/>
    </row>
    <row r="14" spans="1:5">
      <c r="D14" s="169" t="s">
        <v>607</v>
      </c>
      <c r="E14" s="520">
        <f>'Etapa 4'!AZ21</f>
        <v>0</v>
      </c>
    </row>
    <row r="15" spans="1:5" ht="18.75">
      <c r="A15" s="514" t="s">
        <v>580</v>
      </c>
      <c r="B15" s="514"/>
      <c r="D15" s="169"/>
    </row>
    <row r="16" spans="1:5">
      <c r="A16" s="169" t="s">
        <v>581</v>
      </c>
      <c r="B16" s="518">
        <f>'Etapa 3'!H37</f>
        <v>0</v>
      </c>
      <c r="D16" s="169" t="s">
        <v>608</v>
      </c>
      <c r="E16" s="520">
        <f>'Etapa 4'!AW23</f>
        <v>0</v>
      </c>
    </row>
    <row r="17" spans="1:5">
      <c r="A17" s="169" t="s">
        <v>575</v>
      </c>
      <c r="B17" s="519">
        <f>'Etapa 3'!AB37</f>
        <v>0</v>
      </c>
      <c r="D17" s="169"/>
    </row>
    <row r="18" spans="1:5">
      <c r="A18" s="169" t="s">
        <v>275</v>
      </c>
      <c r="B18" s="518">
        <f>'Etapa 3'!BC37</f>
        <v>0</v>
      </c>
      <c r="D18" s="169" t="s">
        <v>609</v>
      </c>
      <c r="E18" s="521">
        <f>'Etapa 4'!AD32</f>
        <v>0</v>
      </c>
    </row>
    <row r="19" spans="1:5">
      <c r="A19" s="169"/>
      <c r="B19" s="512"/>
      <c r="D19" s="169"/>
    </row>
    <row r="20" spans="1:5">
      <c r="A20" s="169" t="s">
        <v>584</v>
      </c>
      <c r="B20" s="518">
        <f>'Etapa 3'!H39</f>
        <v>0</v>
      </c>
    </row>
    <row r="21" spans="1:5" ht="18.75">
      <c r="A21" s="169" t="s">
        <v>575</v>
      </c>
      <c r="B21" s="519">
        <f>'Etapa 3'!AB39</f>
        <v>0</v>
      </c>
      <c r="D21" s="514" t="s">
        <v>610</v>
      </c>
      <c r="E21" s="514"/>
    </row>
    <row r="22" spans="1:5">
      <c r="A22" s="169" t="s">
        <v>275</v>
      </c>
      <c r="B22" s="518">
        <f>'Etapa 3'!BC39</f>
        <v>0</v>
      </c>
      <c r="D22" s="169" t="s">
        <v>616</v>
      </c>
      <c r="E22" s="520">
        <f>'Etapa 5'!Q27</f>
        <v>0</v>
      </c>
    </row>
    <row r="23" spans="1:5">
      <c r="A23" s="169"/>
      <c r="B23" s="512"/>
      <c r="D23" s="169"/>
    </row>
    <row r="24" spans="1:5">
      <c r="A24" s="169" t="s">
        <v>582</v>
      </c>
      <c r="B24" s="518">
        <f>'Etapa 3'!H41</f>
        <v>0</v>
      </c>
      <c r="D24" s="169" t="s">
        <v>217</v>
      </c>
      <c r="E24" s="520">
        <f>'Etapa 5'!AD39</f>
        <v>0</v>
      </c>
    </row>
    <row r="25" spans="1:5">
      <c r="A25" s="169" t="s">
        <v>575</v>
      </c>
      <c r="B25" s="519">
        <f>'Etapa 3'!AB41</f>
        <v>0</v>
      </c>
      <c r="D25" s="169"/>
    </row>
    <row r="26" spans="1:5">
      <c r="A26" s="169" t="s">
        <v>275</v>
      </c>
      <c r="B26" s="518">
        <f>'Etapa 3'!BC41</f>
        <v>0</v>
      </c>
      <c r="D26" s="169" t="s">
        <v>613</v>
      </c>
      <c r="E26" s="520">
        <f>'Etapa 5'!X42</f>
        <v>0</v>
      </c>
    </row>
    <row r="27" spans="1:5">
      <c r="A27" s="169"/>
      <c r="B27" s="512"/>
      <c r="D27" s="169"/>
    </row>
    <row r="28" spans="1:5">
      <c r="A28" s="169" t="s">
        <v>583</v>
      </c>
      <c r="B28" s="518">
        <f>'Etapa 3'!H43</f>
        <v>0</v>
      </c>
    </row>
    <row r="29" spans="1:5" ht="18.75">
      <c r="A29" s="169" t="s">
        <v>575</v>
      </c>
      <c r="B29" s="519">
        <f>'Etapa 3'!AB43</f>
        <v>0</v>
      </c>
      <c r="D29" s="514" t="s">
        <v>500</v>
      </c>
      <c r="E29" s="514"/>
    </row>
    <row r="30" spans="1:5">
      <c r="A30" s="169" t="s">
        <v>275</v>
      </c>
      <c r="B30" s="518">
        <f>'Etapa 3'!BC43</f>
        <v>0</v>
      </c>
      <c r="D30" s="169" t="s">
        <v>116</v>
      </c>
      <c r="E30" s="520">
        <f>'Etapa 7'!AQ10</f>
        <v>0</v>
      </c>
    </row>
    <row r="31" spans="1:5">
      <c r="A31" s="169"/>
      <c r="B31" s="512"/>
      <c r="D31" s="169"/>
    </row>
    <row r="32" spans="1:5">
      <c r="A32" s="169" t="s">
        <v>597</v>
      </c>
      <c r="B32" s="518">
        <f>'Etapa 3'!H45</f>
        <v>0</v>
      </c>
      <c r="D32" s="169" t="s">
        <v>615</v>
      </c>
      <c r="E32" s="520">
        <f>'Etapa 7'!AH61</f>
        <v>0</v>
      </c>
    </row>
    <row r="33" spans="1:5">
      <c r="A33" s="169" t="s">
        <v>575</v>
      </c>
      <c r="B33" s="519">
        <f>'Etapa 3'!AB45</f>
        <v>0</v>
      </c>
      <c r="D33" s="169"/>
    </row>
    <row r="34" spans="1:5">
      <c r="A34" s="169" t="s">
        <v>275</v>
      </c>
      <c r="B34" s="518">
        <f>'Etapa 3'!AS45</f>
        <v>0</v>
      </c>
      <c r="D34" s="169" t="s">
        <v>614</v>
      </c>
      <c r="E34" s="520">
        <f ca="1">'Etapa 7'!AF51</f>
        <v>-123</v>
      </c>
    </row>
    <row r="35" spans="1:5">
      <c r="A35" s="169" t="s">
        <v>592</v>
      </c>
      <c r="B35" s="518">
        <f>'Etapa 3'!BD45</f>
        <v>0</v>
      </c>
      <c r="D35" s="169"/>
    </row>
    <row r="36" spans="1:5">
      <c r="B36" s="512"/>
      <c r="D36" s="169" t="s">
        <v>613</v>
      </c>
      <c r="E36" s="520">
        <f>'Etapa 7'!AC76</f>
        <v>0</v>
      </c>
    </row>
    <row r="37" spans="1:5">
      <c r="A37" s="169" t="s">
        <v>598</v>
      </c>
      <c r="B37" s="518">
        <f>'Etapa 3'!H47</f>
        <v>0</v>
      </c>
      <c r="D37" s="169"/>
    </row>
    <row r="38" spans="1:5">
      <c r="A38" s="169" t="s">
        <v>575</v>
      </c>
      <c r="B38" s="519">
        <f>'Etapa 3'!AB47</f>
        <v>0</v>
      </c>
      <c r="D38" s="169" t="s">
        <v>611</v>
      </c>
      <c r="E38" s="520">
        <f>'Etapa 1'!L17</f>
        <v>0</v>
      </c>
    </row>
    <row r="39" spans="1:5">
      <c r="A39" s="169" t="s">
        <v>275</v>
      </c>
      <c r="B39" s="518">
        <f>'Etapa 3'!AS47</f>
        <v>0</v>
      </c>
      <c r="D39" s="169"/>
    </row>
    <row r="40" spans="1:5">
      <c r="A40" s="169" t="s">
        <v>592</v>
      </c>
      <c r="B40" s="518">
        <f>'Etapa 3'!BD47</f>
        <v>0</v>
      </c>
      <c r="D40" s="169" t="s">
        <v>612</v>
      </c>
      <c r="E40" s="520">
        <f>'Etapa 1'!AX17</f>
        <v>0</v>
      </c>
    </row>
    <row r="41" spans="1:5">
      <c r="B41" s="512"/>
    </row>
    <row r="42" spans="1:5">
      <c r="D42" s="169" t="s">
        <v>617</v>
      </c>
      <c r="E42" s="520">
        <f>'Etapa 6'!AH12</f>
        <v>0</v>
      </c>
    </row>
    <row r="43" spans="1:5" ht="18.75">
      <c r="A43" s="514" t="s">
        <v>586</v>
      </c>
      <c r="B43" s="514"/>
      <c r="D43" s="169"/>
    </row>
    <row r="44" spans="1:5">
      <c r="B44" s="512"/>
      <c r="D44" s="169" t="s">
        <v>67</v>
      </c>
      <c r="E44" s="520">
        <f>'Etapa 6'!AB10</f>
        <v>0</v>
      </c>
    </row>
    <row r="45" spans="1:5">
      <c r="A45" s="169" t="s">
        <v>587</v>
      </c>
      <c r="B45" s="518" t="str">
        <f>'Etapa 3'!R21</f>
        <v>Si</v>
      </c>
      <c r="D45" s="169"/>
    </row>
    <row r="46" spans="1:5">
      <c r="A46" s="169"/>
      <c r="B46" s="512"/>
      <c r="D46" s="169" t="s">
        <v>618</v>
      </c>
      <c r="E46" s="522">
        <f>'Etapa 6'!Y14</f>
        <v>0</v>
      </c>
    </row>
    <row r="47" spans="1:5">
      <c r="A47" s="169" t="s">
        <v>588</v>
      </c>
      <c r="B47" s="518">
        <f>'Etapa 3'!AV21</f>
        <v>0</v>
      </c>
    </row>
    <row r="48" spans="1:5">
      <c r="A48" s="169"/>
      <c r="B48" s="512"/>
    </row>
    <row r="49" spans="1:56">
      <c r="A49" s="169" t="s">
        <v>591</v>
      </c>
      <c r="B49" s="518">
        <f>'Etapa 3'!R23</f>
        <v>0</v>
      </c>
    </row>
    <row r="50" spans="1:56">
      <c r="A50" s="169"/>
      <c r="B50" s="512"/>
    </row>
    <row r="51" spans="1:56">
      <c r="A51" s="169" t="s">
        <v>53</v>
      </c>
      <c r="B51" s="518">
        <f>'Etapa 3'!C27</f>
        <v>0</v>
      </c>
    </row>
    <row r="52" spans="1:56">
      <c r="A52" s="169"/>
      <c r="B52" s="512"/>
    </row>
    <row r="53" spans="1:56">
      <c r="A53" s="169" t="s">
        <v>11</v>
      </c>
      <c r="B53" s="518">
        <f>'Etapa 3'!BD23</f>
        <v>0</v>
      </c>
    </row>
    <row r="55" spans="1:56" s="524" customFormat="1" ht="16.5">
      <c r="A55" s="511"/>
      <c r="B55" s="511"/>
      <c r="C55" s="511"/>
      <c r="D55" s="511"/>
      <c r="E55" s="511"/>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AU55" s="523"/>
      <c r="AV55" s="523"/>
      <c r="AW55" s="523"/>
      <c r="AX55" s="523"/>
      <c r="AY55" s="523"/>
      <c r="AZ55" s="523"/>
      <c r="BA55" s="523"/>
      <c r="BB55" s="523"/>
      <c r="BC55" s="523"/>
      <c r="BD55" s="523"/>
    </row>
    <row r="56" spans="1:56" s="8" customFormat="1" ht="16.5" customHeight="1">
      <c r="B56" s="266" t="s">
        <v>41</v>
      </c>
      <c r="C56" s="9"/>
      <c r="D56" s="184" t="s">
        <v>257</v>
      </c>
      <c r="E56" s="218" t="s">
        <v>256</v>
      </c>
      <c r="AD56" s="175"/>
      <c r="AE56" s="175"/>
      <c r="AF56" s="175"/>
      <c r="AG56" s="175"/>
      <c r="AH56" s="175"/>
      <c r="AI56" s="175"/>
      <c r="AJ56" s="175"/>
      <c r="AK56" s="175"/>
      <c r="AL56" s="175"/>
      <c r="AM56" s="175"/>
      <c r="AN56" s="175"/>
      <c r="AO56" s="175"/>
      <c r="AP56" s="175"/>
      <c r="AQ56" s="175"/>
      <c r="AR56" s="175"/>
    </row>
    <row r="57" spans="1:56" s="8" customFormat="1" ht="16.5" customHeight="1">
      <c r="A57" s="174"/>
      <c r="B57" s="266"/>
      <c r="C57" s="174"/>
      <c r="D57" s="184"/>
      <c r="E57" s="218"/>
      <c r="F57" s="174"/>
      <c r="G57" s="174"/>
      <c r="H57" s="174"/>
      <c r="AC57" s="175"/>
      <c r="AD57" s="175"/>
      <c r="AE57" s="175"/>
      <c r="AF57" s="175"/>
      <c r="AG57" s="175"/>
      <c r="AH57" s="175"/>
      <c r="AI57" s="175"/>
      <c r="AJ57" s="175"/>
      <c r="AK57" s="175"/>
      <c r="AL57" s="175"/>
      <c r="AM57" s="175"/>
      <c r="AN57" s="175"/>
      <c r="AO57" s="175"/>
      <c r="AP57" s="175"/>
      <c r="AQ57" s="175"/>
      <c r="AR57" s="175"/>
    </row>
    <row r="58" spans="1:56" s="8" customFormat="1" ht="16.5">
      <c r="C58" s="9"/>
    </row>
  </sheetData>
  <mergeCells count="10">
    <mergeCell ref="B56:B57"/>
    <mergeCell ref="D56:D57"/>
    <mergeCell ref="E56:E57"/>
    <mergeCell ref="D21:E21"/>
    <mergeCell ref="D29:E29"/>
    <mergeCell ref="A3:B3"/>
    <mergeCell ref="A15:B15"/>
    <mergeCell ref="A43:B43"/>
    <mergeCell ref="D3:E3"/>
    <mergeCell ref="A1:E1"/>
  </mergeCells>
  <hyperlinks>
    <hyperlink ref="E56" r:id="rId1" display="bzambrano@btseguro.com.mx" xr:uid="{B9669E28-777B-428A-BBD6-E61B722F3558}"/>
  </hyperlinks>
  <pageMargins left="0.15748031496062992" right="0.15748031496062992" top="0.74803149606299213" bottom="0.74803149606299213" header="0.31496062992125984" footer="0.31496062992125984"/>
  <pageSetup scale="5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H25"/>
  <sheetViews>
    <sheetView showGridLines="0" zoomScale="120" zoomScaleNormal="120" workbookViewId="0">
      <selection activeCell="AB10" sqref="AB10:AI10"/>
    </sheetView>
  </sheetViews>
  <sheetFormatPr baseColWidth="10" defaultColWidth="2.5703125" defaultRowHeight="16.5"/>
  <cols>
    <col min="1" max="1" width="2.28515625" style="2" customWidth="1"/>
    <col min="2" max="16384" width="2.5703125" style="2"/>
  </cols>
  <sheetData>
    <row r="1" spans="2:60">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row>
    <row r="2" spans="2:60">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row>
    <row r="3" spans="2:60">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row>
    <row r="4" spans="2:60" ht="28.5" customHeight="1">
      <c r="B4" s="8"/>
      <c r="C4" s="8"/>
      <c r="D4" s="8"/>
      <c r="E4" s="8"/>
      <c r="F4" s="8"/>
      <c r="G4" s="8"/>
      <c r="H4" s="8"/>
      <c r="I4" s="8"/>
      <c r="J4" s="8"/>
      <c r="K4" s="201" t="s">
        <v>186</v>
      </c>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8"/>
      <c r="AW4" s="8"/>
      <c r="AX4" s="8"/>
      <c r="AY4" s="8"/>
      <c r="AZ4" s="8"/>
      <c r="BA4" s="8"/>
      <c r="BB4" s="8"/>
      <c r="BC4" s="8"/>
      <c r="BD4" s="8"/>
      <c r="BE4" s="8"/>
      <c r="BF4" s="8"/>
      <c r="BG4" s="8"/>
      <c r="BH4" s="8"/>
    </row>
    <row r="5" spans="2:60">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row>
    <row r="6" spans="2:60">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row>
    <row r="7" spans="2:60">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BA7" s="8"/>
      <c r="BB7" s="8"/>
      <c r="BC7" s="8"/>
      <c r="BD7" s="8"/>
      <c r="BE7" s="8"/>
      <c r="BF7" s="8"/>
      <c r="BG7" s="8"/>
      <c r="BH7" s="8"/>
    </row>
    <row r="8" spans="2:60" ht="26.25" customHeight="1">
      <c r="B8" s="200" t="s">
        <v>131</v>
      </c>
      <c r="C8" s="200"/>
      <c r="D8" s="200"/>
      <c r="E8" s="200"/>
      <c r="F8" s="200"/>
      <c r="G8" s="200"/>
      <c r="H8" s="200"/>
      <c r="I8" s="251" t="s">
        <v>369</v>
      </c>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5"/>
    </row>
    <row r="9" spans="2:60" s="16" customFormat="1" ht="23.25" customHeight="1" thickBot="1"/>
    <row r="10" spans="2:60" s="16" customFormat="1" ht="18" customHeight="1" thickTop="1" thickBot="1">
      <c r="B10" s="177" t="s">
        <v>30</v>
      </c>
      <c r="C10" s="177"/>
      <c r="D10" s="177"/>
      <c r="E10" s="177"/>
      <c r="F10" s="177"/>
      <c r="G10" s="177"/>
      <c r="H10" s="187"/>
      <c r="I10" s="202"/>
      <c r="J10" s="189"/>
      <c r="K10" s="189"/>
      <c r="L10" s="189"/>
      <c r="M10" s="189"/>
      <c r="N10" s="190"/>
      <c r="O10" s="191" t="s">
        <v>87</v>
      </c>
      <c r="P10" s="184"/>
      <c r="Q10" s="184"/>
      <c r="R10" s="184"/>
      <c r="S10" s="184"/>
      <c r="T10" s="184"/>
      <c r="U10" s="184"/>
      <c r="V10" s="184"/>
      <c r="W10" s="184"/>
      <c r="X10" s="184"/>
      <c r="Y10" s="184"/>
      <c r="Z10" s="184"/>
      <c r="AA10" s="184"/>
      <c r="AB10" s="515">
        <f>'Etapa 1'!AY19</f>
        <v>0</v>
      </c>
      <c r="AC10" s="516"/>
      <c r="AD10" s="516"/>
      <c r="AE10" s="516"/>
      <c r="AF10" s="516"/>
      <c r="AG10" s="516"/>
      <c r="AH10" s="516"/>
      <c r="AI10" s="517"/>
      <c r="AJ10" s="191" t="s">
        <v>88</v>
      </c>
      <c r="AK10" s="184"/>
      <c r="AL10" s="184"/>
      <c r="AM10" s="184"/>
      <c r="AN10" s="184"/>
      <c r="AO10" s="202"/>
      <c r="AP10" s="189"/>
      <c r="AQ10" s="189"/>
      <c r="AR10" s="189"/>
      <c r="AS10" s="190"/>
      <c r="AT10" s="191" t="s">
        <v>86</v>
      </c>
      <c r="AU10" s="184"/>
      <c r="AV10" s="184"/>
      <c r="AW10" s="184"/>
      <c r="AX10" s="184"/>
      <c r="AY10" s="192"/>
      <c r="AZ10" s="202"/>
      <c r="BA10" s="189"/>
      <c r="BB10" s="189"/>
      <c r="BC10" s="189"/>
      <c r="BD10" s="189"/>
      <c r="BE10" s="190"/>
    </row>
    <row r="11" spans="2:60" s="16" customFormat="1" ht="18" customHeight="1" thickTop="1" thickBot="1">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O11" s="209"/>
      <c r="AP11" s="209"/>
      <c r="AQ11" s="209"/>
      <c r="AR11" s="209"/>
      <c r="AS11" s="209"/>
      <c r="AT11" s="209"/>
      <c r="AU11" s="209"/>
      <c r="AV11" s="209"/>
      <c r="AW11" s="209"/>
      <c r="AX11" s="209"/>
      <c r="AY11" s="209"/>
      <c r="AZ11" s="209"/>
      <c r="BA11" s="209"/>
      <c r="BB11" s="209"/>
      <c r="BC11" s="209"/>
      <c r="BD11" s="209"/>
      <c r="BE11" s="209"/>
    </row>
    <row r="12" spans="2:60" s="16" customFormat="1" ht="18" customHeight="1" thickTop="1" thickBot="1">
      <c r="B12" s="184" t="s">
        <v>260</v>
      </c>
      <c r="C12" s="184"/>
      <c r="D12" s="184"/>
      <c r="E12" s="184"/>
      <c r="F12" s="184"/>
      <c r="G12" s="184"/>
      <c r="H12" s="184"/>
      <c r="I12" s="184"/>
      <c r="J12" s="184"/>
      <c r="K12" s="184"/>
      <c r="L12" s="184"/>
      <c r="M12" s="184"/>
      <c r="N12" s="184"/>
      <c r="O12" s="184"/>
      <c r="P12" s="184"/>
      <c r="Q12" s="184"/>
      <c r="R12" s="184"/>
      <c r="S12" s="184"/>
      <c r="T12" s="184"/>
      <c r="U12" s="184"/>
      <c r="V12" s="202"/>
      <c r="W12" s="189"/>
      <c r="X12" s="189"/>
      <c r="Y12" s="189"/>
      <c r="Z12" s="189"/>
      <c r="AA12" s="190"/>
      <c r="AB12" s="191" t="s">
        <v>261</v>
      </c>
      <c r="AC12" s="184"/>
      <c r="AD12" s="184"/>
      <c r="AE12" s="184"/>
      <c r="AF12" s="184"/>
      <c r="AG12" s="192"/>
      <c r="AH12" s="202"/>
      <c r="AI12" s="189"/>
      <c r="AJ12" s="189"/>
      <c r="AK12" s="189"/>
      <c r="AL12" s="189"/>
      <c r="AM12" s="190"/>
      <c r="AN12" s="184" t="s">
        <v>89</v>
      </c>
      <c r="AO12" s="184"/>
      <c r="AP12" s="184"/>
      <c r="AQ12" s="184"/>
      <c r="AR12" s="184"/>
      <c r="AS12" s="184"/>
      <c r="AT12" s="184"/>
      <c r="AU12" s="184"/>
      <c r="AV12" s="184"/>
      <c r="AW12" s="202"/>
      <c r="AX12" s="189"/>
      <c r="AY12" s="189"/>
      <c r="AZ12" s="189"/>
      <c r="BA12" s="189"/>
      <c r="BB12" s="189"/>
      <c r="BC12" s="189"/>
      <c r="BD12" s="189"/>
      <c r="BE12" s="190"/>
      <c r="BF12" s="3"/>
      <c r="BG12" s="3"/>
    </row>
    <row r="13" spans="2:60" s="16" customFormat="1" ht="18" customHeight="1" thickTop="1" thickBot="1">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row>
    <row r="14" spans="2:60" s="16" customFormat="1" ht="18" customHeight="1" thickTop="1" thickBot="1">
      <c r="B14" s="223" t="s">
        <v>231</v>
      </c>
      <c r="C14" s="223"/>
      <c r="D14" s="223"/>
      <c r="E14" s="223"/>
      <c r="F14" s="223"/>
      <c r="G14" s="223"/>
      <c r="H14" s="223"/>
      <c r="I14" s="223"/>
      <c r="J14" s="223"/>
      <c r="K14" s="223"/>
      <c r="L14" s="223"/>
      <c r="M14" s="223"/>
      <c r="N14" s="223"/>
      <c r="O14" s="223"/>
      <c r="P14" s="223"/>
      <c r="Q14" s="223"/>
      <c r="R14" s="223"/>
      <c r="S14" s="223"/>
      <c r="T14" s="223"/>
      <c r="U14" s="223"/>
      <c r="V14" s="223"/>
      <c r="W14" s="223"/>
      <c r="X14" s="232"/>
      <c r="Y14" s="240"/>
      <c r="Z14" s="241"/>
      <c r="AA14" s="241"/>
      <c r="AB14" s="241"/>
      <c r="AC14" s="241"/>
      <c r="AD14" s="241"/>
      <c r="AE14" s="241"/>
      <c r="AF14" s="241"/>
      <c r="AG14" s="241"/>
      <c r="AH14" s="241"/>
      <c r="AI14" s="241"/>
      <c r="AJ14" s="241"/>
      <c r="AK14" s="241"/>
      <c r="AL14" s="337"/>
    </row>
    <row r="15" spans="2:60" ht="18" thickTop="1" thickBot="1">
      <c r="D15" s="16"/>
      <c r="E15" s="16"/>
      <c r="F15" s="16"/>
      <c r="G15" s="16"/>
      <c r="H15" s="16"/>
      <c r="I15" s="16"/>
      <c r="J15" s="16"/>
      <c r="K15" s="16"/>
      <c r="L15" s="16"/>
      <c r="M15" s="16"/>
      <c r="N15" s="16"/>
      <c r="O15" s="16"/>
      <c r="P15" s="16"/>
      <c r="Q15" s="16"/>
      <c r="R15" s="16"/>
      <c r="S15" s="16"/>
      <c r="T15" s="16"/>
      <c r="U15" s="16"/>
      <c r="V15" s="16"/>
      <c r="W15" s="16"/>
      <c r="X15" s="16"/>
    </row>
    <row r="16" spans="2:60" s="16" customFormat="1" ht="18" customHeight="1" thickTop="1" thickBot="1">
      <c r="B16" s="209" t="s">
        <v>572</v>
      </c>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338">
        <f>(Y14/20)/12</f>
        <v>0</v>
      </c>
      <c r="AA16" s="339"/>
      <c r="AB16" s="339"/>
      <c r="AC16" s="339"/>
      <c r="AD16" s="339"/>
      <c r="AE16" s="339"/>
      <c r="AF16" s="339"/>
      <c r="AG16" s="339"/>
      <c r="AH16" s="339"/>
      <c r="AI16" s="339"/>
      <c r="AJ16" s="339"/>
      <c r="AK16" s="339"/>
      <c r="AL16" s="339"/>
      <c r="AM16" s="340"/>
      <c r="AN16" s="191" t="s">
        <v>107</v>
      </c>
      <c r="AO16" s="184"/>
      <c r="AP16" s="184"/>
      <c r="AQ16" s="184"/>
      <c r="AR16" s="184"/>
      <c r="AS16" s="184"/>
      <c r="AT16" s="184"/>
      <c r="AU16" s="184"/>
      <c r="AV16" s="184"/>
      <c r="AW16" s="184"/>
      <c r="AX16" s="184"/>
      <c r="AY16" s="184"/>
      <c r="AZ16" s="202"/>
      <c r="BA16" s="189"/>
      <c r="BB16" s="189"/>
      <c r="BC16" s="189"/>
      <c r="BD16" s="189"/>
      <c r="BE16" s="189"/>
      <c r="BF16" s="190"/>
    </row>
    <row r="17" spans="2:59" ht="18" thickTop="1" thickBot="1"/>
    <row r="18" spans="2:59" s="16" customFormat="1" ht="18" customHeight="1" thickTop="1" thickBot="1">
      <c r="B18" s="223" t="s">
        <v>232</v>
      </c>
      <c r="C18" s="223"/>
      <c r="D18" s="223"/>
      <c r="E18" s="223"/>
      <c r="F18" s="223"/>
      <c r="G18" s="223"/>
      <c r="H18" s="223"/>
      <c r="I18" s="223"/>
      <c r="J18" s="223"/>
      <c r="K18" s="223"/>
      <c r="L18" s="223"/>
      <c r="M18" s="223"/>
      <c r="N18" s="223"/>
      <c r="O18" s="223"/>
      <c r="P18" s="223"/>
      <c r="Q18" s="223"/>
      <c r="R18" s="223"/>
      <c r="S18" s="223"/>
      <c r="T18" s="223"/>
      <c r="U18" s="223"/>
      <c r="V18" s="223"/>
      <c r="W18" s="223"/>
      <c r="X18" s="232"/>
      <c r="Y18" s="202"/>
      <c r="Z18" s="189"/>
      <c r="AA18" s="189"/>
      <c r="AB18" s="189"/>
      <c r="AC18" s="189"/>
      <c r="AD18" s="190"/>
      <c r="AE18" s="341" t="s">
        <v>233</v>
      </c>
      <c r="AF18" s="209"/>
      <c r="AG18" s="209"/>
      <c r="AH18" s="209"/>
      <c r="AI18" s="209"/>
      <c r="AJ18" s="209"/>
      <c r="AK18" s="209"/>
      <c r="AL18" s="209"/>
      <c r="AM18" s="209"/>
      <c r="AN18" s="209"/>
      <c r="AO18" s="209"/>
      <c r="AP18" s="209"/>
      <c r="AQ18" s="209"/>
      <c r="AR18" s="209"/>
      <c r="AS18" s="209"/>
      <c r="AT18" s="209"/>
      <c r="AU18" s="209"/>
      <c r="AV18" s="209"/>
      <c r="AW18" s="202"/>
      <c r="AX18" s="189"/>
      <c r="AY18" s="189"/>
      <c r="AZ18" s="189"/>
      <c r="BA18" s="189"/>
      <c r="BB18" s="189"/>
      <c r="BC18" s="189"/>
      <c r="BD18" s="189"/>
      <c r="BE18" s="190"/>
    </row>
    <row r="19" spans="2:59" s="16" customFormat="1" ht="18" hidden="1" customHeight="1" thickTop="1">
      <c r="B19" s="6"/>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row>
    <row r="20" spans="2:59" s="16" customFormat="1" ht="18" hidden="1" customHeight="1" thickTop="1" thickBot="1">
      <c r="B20" s="177" t="s">
        <v>66</v>
      </c>
      <c r="C20" s="177"/>
      <c r="D20" s="177"/>
      <c r="E20" s="177"/>
      <c r="F20" s="177"/>
      <c r="G20" s="177"/>
      <c r="H20" s="177"/>
      <c r="I20" s="177"/>
      <c r="J20" s="187"/>
      <c r="K20" s="202"/>
      <c r="L20" s="189"/>
      <c r="M20" s="189"/>
      <c r="N20" s="189"/>
      <c r="O20" s="189"/>
      <c r="P20" s="189"/>
      <c r="Q20" s="189"/>
      <c r="R20" s="189"/>
      <c r="S20" s="189"/>
      <c r="T20" s="190"/>
      <c r="U20" s="191" t="s">
        <v>31</v>
      </c>
      <c r="V20" s="184"/>
      <c r="W20" s="184"/>
      <c r="X20" s="184"/>
      <c r="Y20" s="184"/>
      <c r="Z20" s="184"/>
      <c r="AA20" s="184"/>
      <c r="AB20" s="184"/>
      <c r="AC20" s="184"/>
      <c r="AD20" s="184"/>
      <c r="AE20" s="192"/>
      <c r="AF20" s="202"/>
      <c r="AG20" s="189"/>
      <c r="AH20" s="189"/>
      <c r="AI20" s="189"/>
      <c r="AJ20" s="189"/>
      <c r="AK20" s="189"/>
      <c r="AL20" s="189"/>
      <c r="AM20" s="190"/>
      <c r="AN20" s="191" t="s">
        <v>234</v>
      </c>
      <c r="AO20" s="184"/>
      <c r="AP20" s="184"/>
      <c r="AQ20" s="184"/>
      <c r="AR20" s="184"/>
      <c r="AS20" s="184"/>
      <c r="AT20" s="184"/>
      <c r="AU20" s="184"/>
      <c r="AV20" s="184"/>
      <c r="AW20" s="202"/>
      <c r="AX20" s="189"/>
      <c r="AY20" s="189"/>
      <c r="AZ20" s="189"/>
      <c r="BA20" s="189"/>
      <c r="BB20" s="189"/>
      <c r="BC20" s="189"/>
      <c r="BD20" s="189"/>
      <c r="BE20" s="190"/>
      <c r="BF20" s="3"/>
    </row>
    <row r="21" spans="2:59" s="16" customFormat="1" ht="18" hidden="1" customHeight="1" thickTop="1">
      <c r="B21" s="6"/>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row>
    <row r="22" spans="2:59" s="16" customFormat="1" ht="18" customHeight="1" thickTop="1"/>
    <row r="23" spans="2:59">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row>
    <row r="24" spans="2:59">
      <c r="M24" s="211" t="s">
        <v>41</v>
      </c>
      <c r="N24" s="177"/>
      <c r="O24" s="177"/>
      <c r="P24" s="177"/>
      <c r="Q24" s="177"/>
      <c r="AB24" s="212" t="s">
        <v>257</v>
      </c>
      <c r="AC24" s="212"/>
      <c r="AD24" s="212"/>
      <c r="AE24" s="212"/>
      <c r="AF24" s="212"/>
      <c r="AG24" s="212"/>
      <c r="AH24" s="212"/>
      <c r="AO24" s="335" t="s">
        <v>256</v>
      </c>
      <c r="AP24" s="336"/>
      <c r="AQ24" s="336"/>
      <c r="AR24" s="336"/>
      <c r="AS24" s="336"/>
      <c r="AT24" s="336"/>
      <c r="AU24" s="336"/>
      <c r="AV24" s="336"/>
      <c r="AW24" s="336"/>
      <c r="AX24" s="336"/>
      <c r="AY24" s="336"/>
      <c r="AZ24" s="336"/>
      <c r="BA24" s="336"/>
      <c r="BB24" s="336"/>
    </row>
    <row r="25" spans="2:59" ht="16.5" customHeight="1">
      <c r="M25" s="211"/>
      <c r="N25" s="211"/>
      <c r="O25" s="211"/>
      <c r="P25" s="211"/>
      <c r="Q25" s="211"/>
      <c r="R25" s="211"/>
      <c r="S25" s="211"/>
      <c r="T25" s="211"/>
      <c r="AB25" s="212"/>
      <c r="AC25" s="212"/>
      <c r="AD25" s="212"/>
      <c r="AE25" s="212"/>
      <c r="AF25" s="212"/>
      <c r="AG25" s="212"/>
      <c r="AH25" s="212"/>
      <c r="AO25" s="336"/>
      <c r="AP25" s="336"/>
      <c r="AQ25" s="336"/>
      <c r="AR25" s="336"/>
      <c r="AS25" s="336"/>
      <c r="AT25" s="336"/>
      <c r="AU25" s="336"/>
      <c r="AV25" s="336"/>
      <c r="AW25" s="336"/>
      <c r="AX25" s="336"/>
      <c r="AY25" s="336"/>
      <c r="AZ25" s="336"/>
      <c r="BA25" s="336"/>
      <c r="BB25" s="336"/>
    </row>
  </sheetData>
  <mergeCells count="42">
    <mergeCell ref="K4:AU4"/>
    <mergeCell ref="B8:H8"/>
    <mergeCell ref="I8:BG8"/>
    <mergeCell ref="AO10:AS10"/>
    <mergeCell ref="AT10:AY10"/>
    <mergeCell ref="AZ10:BE10"/>
    <mergeCell ref="B10:H10"/>
    <mergeCell ref="I10:N10"/>
    <mergeCell ref="O10:AA10"/>
    <mergeCell ref="AB10:AI10"/>
    <mergeCell ref="AJ10:AN10"/>
    <mergeCell ref="M24:Q24"/>
    <mergeCell ref="AB24:AH25"/>
    <mergeCell ref="AO24:BB25"/>
    <mergeCell ref="M25:T25"/>
    <mergeCell ref="B23:BG23"/>
    <mergeCell ref="B13:AG13"/>
    <mergeCell ref="AH13:BE13"/>
    <mergeCell ref="AO11:BE11"/>
    <mergeCell ref="B11:AM11"/>
    <mergeCell ref="B18:X18"/>
    <mergeCell ref="Y18:AD18"/>
    <mergeCell ref="AE18:AV18"/>
    <mergeCell ref="AW18:BE18"/>
    <mergeCell ref="AW12:BE12"/>
    <mergeCell ref="AH12:AM12"/>
    <mergeCell ref="AN16:AY16"/>
    <mergeCell ref="AN12:AV12"/>
    <mergeCell ref="B12:U12"/>
    <mergeCell ref="V12:AA12"/>
    <mergeCell ref="AB12:AG12"/>
    <mergeCell ref="AN20:AV20"/>
    <mergeCell ref="AW20:BE20"/>
    <mergeCell ref="AZ16:BF16"/>
    <mergeCell ref="Y14:AL14"/>
    <mergeCell ref="B14:X14"/>
    <mergeCell ref="B20:J20"/>
    <mergeCell ref="K20:T20"/>
    <mergeCell ref="U20:AE20"/>
    <mergeCell ref="AF20:AM20"/>
    <mergeCell ref="Z16:AM16"/>
    <mergeCell ref="B16:Y16"/>
  </mergeCells>
  <hyperlinks>
    <hyperlink ref="AO24" r:id="rId1" xr:uid="{00000000-0004-0000-0B00-000000000000}"/>
  </hyperlinks>
  <printOptions horizontalCentered="1" verticalCentered="1"/>
  <pageMargins left="0.11811023622047245" right="0.11811023622047245" top="0.15748031496062992" bottom="0.15748031496062992" header="0.31496062992125984" footer="0.31496062992125984"/>
  <pageSetup scale="86" orientation="landscape" horizontalDpi="4294967295" verticalDpi="4294967295"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Lista!$C$2:$C$3</xm:f>
          </x14:formula1>
          <xm:sqref>I10:N10 AZ10:BE10 AH12:AM12 Y18:AD18 AW20:BE20 V12:AA12</xm:sqref>
        </x14:dataValidation>
        <x14:dataValidation type="list" allowBlank="1" showInputMessage="1" showErrorMessage="1" xr:uid="{00000000-0002-0000-0B00-000002000000}">
          <x14:formula1>
            <xm:f>Lista!$D$2:$D$4</xm:f>
          </x14:formula1>
          <xm:sqref>AO10:AS10 AW18:BE18 AZ16:BF16</xm:sqref>
        </x14:dataValidation>
        <x14:dataValidation type="list" allowBlank="1" showInputMessage="1" showErrorMessage="1" xr:uid="{00000000-0002-0000-0B00-000003000000}">
          <x14:formula1>
            <xm:f>Lista!$B$2:$B$6</xm:f>
          </x14:formula1>
          <xm:sqref>AW12:BE12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H84"/>
  <sheetViews>
    <sheetView showGridLines="0" zoomScaleNormal="100" workbookViewId="0">
      <selection activeCell="AH61" sqref="AH61:AQ61"/>
    </sheetView>
  </sheetViews>
  <sheetFormatPr baseColWidth="10" defaultColWidth="2.5703125" defaultRowHeight="16.5"/>
  <cols>
    <col min="1" max="1" width="2.28515625" style="2" customWidth="1"/>
    <col min="2" max="16384" width="2.5703125" style="2"/>
  </cols>
  <sheetData>
    <row r="1" spans="2:60">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row>
    <row r="2" spans="2:60">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row>
    <row r="3" spans="2:60">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row>
    <row r="4" spans="2:60" ht="28.5" customHeight="1">
      <c r="B4" s="8"/>
      <c r="C4" s="8"/>
      <c r="D4" s="8"/>
      <c r="E4" s="8"/>
      <c r="F4" s="8"/>
      <c r="G4" s="8"/>
      <c r="H4" s="8"/>
      <c r="I4" s="8"/>
      <c r="J4" s="8"/>
      <c r="K4" s="201" t="s">
        <v>186</v>
      </c>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8"/>
      <c r="AW4" s="8"/>
      <c r="AX4" s="8"/>
      <c r="AY4" s="8"/>
      <c r="AZ4" s="8"/>
      <c r="BA4" s="8"/>
      <c r="BB4" s="8"/>
      <c r="BC4" s="8"/>
      <c r="BD4" s="8"/>
      <c r="BE4" s="8"/>
      <c r="BF4" s="8"/>
      <c r="BG4" s="8"/>
      <c r="BH4" s="8"/>
    </row>
    <row r="5" spans="2:60">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row>
    <row r="6" spans="2:60">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row>
    <row r="7" spans="2:60">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row>
    <row r="8" spans="2:60" ht="26.25" customHeight="1">
      <c r="B8" s="200" t="s">
        <v>111</v>
      </c>
      <c r="C8" s="200"/>
      <c r="D8" s="200"/>
      <c r="E8" s="200"/>
      <c r="F8" s="200"/>
      <c r="G8" s="200"/>
      <c r="H8" s="200"/>
      <c r="I8" s="251" t="s">
        <v>368</v>
      </c>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5"/>
    </row>
    <row r="9" spans="2:60" ht="23.25" customHeight="1" thickBot="1">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row>
    <row r="10" spans="2:60" ht="18" customHeight="1" thickTop="1" thickBot="1">
      <c r="B10" s="290" t="s">
        <v>108</v>
      </c>
      <c r="C10" s="290"/>
      <c r="D10" s="290"/>
      <c r="E10" s="290"/>
      <c r="F10" s="290"/>
      <c r="G10" s="290"/>
      <c r="H10" s="290"/>
      <c r="I10" s="290"/>
      <c r="J10" s="290"/>
      <c r="K10" s="290"/>
      <c r="L10" s="290"/>
      <c r="M10" s="290"/>
      <c r="N10" s="290"/>
      <c r="O10" s="290"/>
      <c r="P10" s="290"/>
      <c r="Q10" s="290"/>
      <c r="R10" s="282"/>
      <c r="S10" s="283"/>
      <c r="T10" s="283"/>
      <c r="U10" s="283"/>
      <c r="V10" s="283"/>
      <c r="W10" s="283"/>
      <c r="X10" s="283"/>
      <c r="Y10" s="283"/>
      <c r="Z10" s="283"/>
      <c r="AA10" s="283"/>
      <c r="AB10" s="283"/>
      <c r="AC10" s="283"/>
      <c r="AD10" s="283"/>
      <c r="AE10" s="283"/>
      <c r="AF10" s="283"/>
      <c r="AG10" s="283"/>
      <c r="AH10" s="283"/>
      <c r="AI10" s="283"/>
      <c r="AJ10" s="284"/>
      <c r="AK10" s="209" t="s">
        <v>503</v>
      </c>
      <c r="AL10" s="209"/>
      <c r="AM10" s="209"/>
      <c r="AN10" s="209"/>
      <c r="AO10" s="209"/>
      <c r="AP10" s="310"/>
      <c r="AQ10" s="282"/>
      <c r="AR10" s="283"/>
      <c r="AS10" s="283"/>
      <c r="AT10" s="283"/>
      <c r="AU10" s="283"/>
      <c r="AV10" s="283"/>
      <c r="AW10" s="283"/>
      <c r="AX10" s="283"/>
      <c r="AY10" s="283"/>
      <c r="AZ10" s="283"/>
      <c r="BA10" s="283"/>
      <c r="BB10" s="283"/>
      <c r="BC10" s="283"/>
      <c r="BD10" s="283"/>
      <c r="BE10" s="283"/>
      <c r="BF10" s="284"/>
      <c r="BG10" s="8"/>
      <c r="BH10" s="8"/>
    </row>
    <row r="11" spans="2:60" ht="18" customHeight="1" thickTop="1" thickBot="1">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8"/>
      <c r="BH11" s="8"/>
    </row>
    <row r="12" spans="2:60" ht="18" customHeight="1" thickTop="1" thickBot="1">
      <c r="B12" s="16" t="s">
        <v>109</v>
      </c>
      <c r="C12" s="16"/>
      <c r="D12" s="16"/>
      <c r="E12" s="16"/>
      <c r="F12" s="16"/>
      <c r="G12" s="16"/>
      <c r="N12" s="224"/>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6"/>
      <c r="BG12" s="8"/>
      <c r="BH12" s="8"/>
    </row>
    <row r="13" spans="2:60" ht="18" hidden="1" customHeight="1" thickTop="1" thickBot="1">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8"/>
      <c r="BH13" s="8"/>
    </row>
    <row r="14" spans="2:60" ht="18" hidden="1" customHeight="1" thickTop="1" thickBot="1">
      <c r="B14" s="16" t="s">
        <v>110</v>
      </c>
      <c r="C14" s="16"/>
      <c r="D14" s="16"/>
      <c r="E14" s="16"/>
      <c r="F14" s="16"/>
      <c r="G14" s="16"/>
      <c r="M14" s="282"/>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4"/>
      <c r="BG14" s="8"/>
      <c r="BH14" s="8"/>
    </row>
    <row r="15" spans="2:60" ht="23.25" customHeight="1" thickTop="1">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row>
    <row r="16" spans="2:60" ht="23.25" customHeight="1">
      <c r="B16" s="342" t="s">
        <v>228</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8"/>
      <c r="BH16" s="8"/>
    </row>
    <row r="17" spans="2:60" ht="23.25" customHeight="1">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8"/>
      <c r="BH17" s="8"/>
    </row>
    <row r="18" spans="2:60" ht="33" customHeight="1">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row>
    <row r="19" spans="2:60" ht="23.25" customHeight="1">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row>
    <row r="20" spans="2:60" ht="23.25" customHeight="1">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row>
    <row r="21" spans="2:60" ht="23.25" customHeight="1">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row>
    <row r="22" spans="2:60" ht="23.25" customHeight="1">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row>
    <row r="23" spans="2:60" ht="23.25" customHeight="1">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row>
    <row r="24" spans="2:60" s="59" customFormat="1" ht="30" customHeight="1">
      <c r="B24" s="58"/>
      <c r="C24" s="58"/>
      <c r="D24" s="58"/>
      <c r="E24" s="58"/>
      <c r="F24" s="58"/>
      <c r="G24" s="58"/>
      <c r="H24" s="391" t="s">
        <v>226</v>
      </c>
      <c r="I24" s="391"/>
      <c r="J24" s="391"/>
      <c r="K24" s="391"/>
      <c r="L24" s="391"/>
      <c r="M24" s="391"/>
      <c r="N24" s="391"/>
      <c r="O24" s="391"/>
      <c r="P24" s="391"/>
      <c r="Q24" s="58"/>
      <c r="R24" s="58"/>
      <c r="S24" s="58"/>
      <c r="T24" s="58"/>
      <c r="U24" s="58"/>
      <c r="V24" s="58"/>
      <c r="W24" s="58"/>
      <c r="X24" s="58"/>
      <c r="Y24" s="391" t="s">
        <v>227</v>
      </c>
      <c r="Z24" s="391"/>
      <c r="AA24" s="391"/>
      <c r="AB24" s="391"/>
      <c r="AC24" s="391"/>
      <c r="AD24" s="391"/>
      <c r="AE24" s="391"/>
      <c r="AF24" s="391"/>
      <c r="AG24" s="391"/>
      <c r="AH24" s="58"/>
      <c r="AI24" s="58"/>
      <c r="AJ24" s="58"/>
      <c r="AK24" s="58"/>
      <c r="AL24" s="58"/>
      <c r="AM24" s="58"/>
      <c r="AN24" s="391" t="s">
        <v>110</v>
      </c>
      <c r="AO24" s="391"/>
      <c r="AP24" s="391"/>
      <c r="AQ24" s="391"/>
      <c r="AR24" s="391"/>
      <c r="AS24" s="391"/>
      <c r="AT24" s="391"/>
      <c r="AU24" s="391"/>
      <c r="AV24" s="391"/>
      <c r="AW24" s="391"/>
      <c r="AX24" s="391"/>
      <c r="AY24" s="58"/>
      <c r="AZ24" s="58"/>
      <c r="BA24" s="58"/>
      <c r="BB24" s="58"/>
      <c r="BC24" s="58"/>
      <c r="BD24" s="58"/>
      <c r="BE24" s="58"/>
      <c r="BF24" s="58"/>
      <c r="BG24" s="58"/>
      <c r="BH24" s="58"/>
    </row>
    <row r="25" spans="2:60" s="59" customFormat="1" ht="30" customHeight="1">
      <c r="B25" s="58"/>
      <c r="C25" s="58"/>
      <c r="D25" s="58"/>
      <c r="E25" s="58"/>
      <c r="F25" s="58"/>
      <c r="G25" s="58"/>
      <c r="H25" s="63"/>
      <c r="I25" s="63"/>
      <c r="J25" s="63"/>
      <c r="K25" s="63"/>
      <c r="L25" s="63"/>
      <c r="M25" s="63"/>
      <c r="N25" s="63"/>
      <c r="O25" s="63"/>
      <c r="P25" s="63"/>
      <c r="Q25" s="58"/>
      <c r="R25" s="58"/>
      <c r="S25" s="58"/>
      <c r="T25" s="58"/>
      <c r="U25" s="58"/>
      <c r="V25" s="58"/>
      <c r="W25" s="58"/>
      <c r="X25" s="58"/>
      <c r="Y25" s="63"/>
      <c r="Z25" s="63"/>
      <c r="AA25" s="63"/>
      <c r="AB25" s="63"/>
      <c r="AC25" s="63"/>
      <c r="AD25" s="63"/>
      <c r="AE25" s="63"/>
      <c r="AF25" s="63"/>
      <c r="AG25" s="63"/>
      <c r="AH25" s="58"/>
      <c r="AI25" s="58"/>
      <c r="AJ25" s="58"/>
      <c r="AK25" s="58"/>
      <c r="AL25" s="58"/>
      <c r="AM25" s="58"/>
      <c r="AN25" s="63"/>
      <c r="AO25" s="63"/>
      <c r="AP25" s="63"/>
      <c r="AQ25" s="63"/>
      <c r="AR25" s="63"/>
      <c r="AS25" s="63"/>
      <c r="AT25" s="63"/>
      <c r="AU25" s="63"/>
      <c r="AV25" s="63"/>
      <c r="AW25" s="63"/>
      <c r="AX25" s="63"/>
      <c r="AY25" s="58"/>
      <c r="AZ25" s="58"/>
      <c r="BA25" s="58"/>
      <c r="BB25" s="58"/>
      <c r="BC25" s="58"/>
      <c r="BD25" s="58"/>
      <c r="BE25" s="58"/>
      <c r="BF25" s="58"/>
      <c r="BG25" s="58"/>
      <c r="BH25" s="58"/>
    </row>
    <row r="26" spans="2:60" s="59" customFormat="1" ht="30" customHeight="1">
      <c r="B26" s="342" t="s">
        <v>262</v>
      </c>
      <c r="C26" s="342"/>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58"/>
      <c r="BH26" s="58"/>
    </row>
    <row r="27" spans="2:60" s="59" customFormat="1" ht="30" customHeight="1">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58"/>
      <c r="BH27" s="58"/>
    </row>
    <row r="28" spans="2:60" s="59" customFormat="1" ht="30" customHeight="1">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58"/>
      <c r="BH28" s="58"/>
    </row>
    <row r="29" spans="2:60" s="59" customFormat="1" ht="30" customHeight="1">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58"/>
      <c r="BH29" s="58"/>
    </row>
    <row r="30" spans="2:60" s="59" customFormat="1" ht="30" customHeight="1">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58"/>
      <c r="BH30" s="58"/>
    </row>
    <row r="31" spans="2:60" s="59" customFormat="1" ht="30" customHeight="1">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58"/>
      <c r="BH31" s="58"/>
    </row>
    <row r="32" spans="2:60" s="59" customFormat="1" ht="30" customHeight="1">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58"/>
      <c r="BH32" s="58"/>
    </row>
    <row r="33" spans="2:60" s="59" customFormat="1" ht="30" customHeight="1">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58"/>
      <c r="BH33" s="58"/>
    </row>
    <row r="34" spans="2:60" s="59" customFormat="1" ht="30" customHeight="1">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58"/>
      <c r="BH34" s="58"/>
    </row>
    <row r="35" spans="2:60" s="59" customFormat="1" ht="30" customHeight="1">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58"/>
      <c r="BH35" s="58"/>
    </row>
    <row r="36" spans="2:60" s="59" customFormat="1" ht="30" customHeight="1">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58"/>
      <c r="BH36" s="58"/>
    </row>
    <row r="37" spans="2:60" s="59" customFormat="1" ht="30" customHeight="1">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58"/>
      <c r="BH37" s="58"/>
    </row>
    <row r="38" spans="2:60" s="59" customFormat="1" ht="30" customHeight="1">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58"/>
      <c r="BH38" s="58"/>
    </row>
    <row r="39" spans="2:60" s="59" customFormat="1" ht="30" customHeight="1">
      <c r="B39" s="58"/>
      <c r="C39" s="58"/>
      <c r="D39" s="58"/>
      <c r="E39" s="58"/>
      <c r="F39" s="58"/>
      <c r="G39" s="58"/>
      <c r="H39" s="63"/>
      <c r="I39" s="63"/>
      <c r="J39" s="63"/>
      <c r="K39" s="63"/>
      <c r="L39" s="63"/>
      <c r="M39" s="63"/>
      <c r="N39" s="63"/>
      <c r="O39" s="63"/>
      <c r="P39" s="63"/>
      <c r="Q39" s="58"/>
      <c r="R39" s="58"/>
      <c r="S39" s="58"/>
      <c r="T39" s="58"/>
      <c r="U39" s="58"/>
      <c r="V39" s="58"/>
      <c r="W39" s="58"/>
      <c r="X39" s="58"/>
      <c r="Y39" s="63"/>
      <c r="Z39" s="63"/>
      <c r="AA39" s="63"/>
      <c r="AB39" s="63"/>
      <c r="AC39" s="63"/>
      <c r="AD39" s="63"/>
      <c r="AE39" s="63"/>
      <c r="AF39" s="63"/>
      <c r="AG39" s="63"/>
      <c r="AH39" s="58"/>
      <c r="AI39" s="58"/>
      <c r="AJ39" s="58"/>
      <c r="AK39" s="58"/>
      <c r="AL39" s="58"/>
      <c r="AM39" s="58"/>
      <c r="AN39" s="63"/>
      <c r="AO39" s="63"/>
      <c r="AP39" s="63"/>
      <c r="AQ39" s="63"/>
      <c r="AR39" s="63"/>
      <c r="AS39" s="63"/>
      <c r="AT39" s="63"/>
      <c r="AU39" s="63"/>
      <c r="AV39" s="63"/>
      <c r="AW39" s="63"/>
      <c r="AX39" s="63"/>
      <c r="AY39" s="58"/>
      <c r="AZ39" s="58"/>
      <c r="BA39" s="58"/>
      <c r="BB39" s="58"/>
      <c r="BC39" s="58"/>
      <c r="BD39" s="58"/>
      <c r="BE39" s="58"/>
      <c r="BF39" s="58"/>
      <c r="BG39" s="58"/>
      <c r="BH39" s="58"/>
    </row>
    <row r="40" spans="2:60" s="59" customFormat="1" ht="30" customHeight="1">
      <c r="B40" s="58"/>
      <c r="C40" s="58"/>
      <c r="D40" s="58"/>
      <c r="E40" s="58"/>
      <c r="F40" s="58"/>
      <c r="G40" s="58"/>
      <c r="H40" s="63"/>
      <c r="I40" s="63"/>
      <c r="J40" s="63"/>
      <c r="K40" s="63"/>
      <c r="L40" s="63"/>
      <c r="M40" s="63"/>
      <c r="N40" s="63"/>
      <c r="O40" s="63"/>
      <c r="P40" s="63"/>
      <c r="Q40" s="58"/>
      <c r="R40" s="58"/>
      <c r="S40" s="58"/>
      <c r="T40" s="58"/>
      <c r="U40" s="58"/>
      <c r="V40" s="58"/>
      <c r="W40" s="58"/>
      <c r="X40" s="58"/>
      <c r="Y40" s="63"/>
      <c r="Z40" s="63"/>
      <c r="AA40" s="63"/>
      <c r="AB40" s="63"/>
      <c r="AC40" s="63"/>
      <c r="AD40" s="63"/>
      <c r="AE40" s="63"/>
      <c r="AF40" s="63"/>
      <c r="AG40" s="63"/>
      <c r="AH40" s="58"/>
      <c r="AI40" s="58"/>
      <c r="AJ40" s="58"/>
      <c r="AK40" s="58"/>
      <c r="AL40" s="58"/>
      <c r="AM40" s="58"/>
      <c r="AN40" s="63"/>
      <c r="AO40" s="63"/>
      <c r="AP40" s="63"/>
      <c r="AQ40" s="63"/>
      <c r="AR40" s="63"/>
      <c r="AS40" s="63"/>
      <c r="AT40" s="63"/>
      <c r="AU40" s="63"/>
      <c r="AV40" s="63"/>
      <c r="AW40" s="63"/>
      <c r="AX40" s="63"/>
      <c r="AY40" s="58"/>
      <c r="AZ40" s="58"/>
      <c r="BA40" s="58"/>
      <c r="BB40" s="58"/>
      <c r="BC40" s="58"/>
      <c r="BD40" s="58"/>
      <c r="BE40" s="58"/>
      <c r="BF40" s="58"/>
      <c r="BG40" s="58"/>
      <c r="BH40" s="58"/>
    </row>
    <row r="41" spans="2:60" s="59" customFormat="1" ht="30" customHeight="1">
      <c r="B41" s="58"/>
      <c r="C41" s="58"/>
      <c r="D41" s="58"/>
      <c r="E41" s="58"/>
      <c r="F41" s="58"/>
      <c r="G41" s="58"/>
      <c r="H41" s="63"/>
      <c r="I41" s="63"/>
      <c r="J41" s="63"/>
      <c r="K41" s="63"/>
      <c r="L41" s="63"/>
      <c r="M41" s="63"/>
      <c r="N41" s="63"/>
      <c r="O41" s="63"/>
      <c r="P41" s="63"/>
      <c r="Q41" s="58"/>
      <c r="R41" s="58"/>
      <c r="S41" s="58"/>
      <c r="T41" s="58"/>
      <c r="U41" s="58"/>
      <c r="V41" s="58"/>
      <c r="W41" s="58"/>
      <c r="X41" s="58"/>
      <c r="Y41" s="63"/>
      <c r="Z41" s="63"/>
      <c r="AA41" s="63"/>
      <c r="AB41" s="63"/>
      <c r="AC41" s="63"/>
      <c r="AD41" s="63"/>
      <c r="AE41" s="63"/>
      <c r="AF41" s="63"/>
      <c r="AG41" s="63"/>
      <c r="AH41" s="58"/>
      <c r="AI41" s="58"/>
      <c r="AJ41" s="58"/>
      <c r="AK41" s="58"/>
      <c r="AL41" s="58"/>
      <c r="AM41" s="58"/>
      <c r="AN41" s="63"/>
      <c r="AO41" s="63"/>
      <c r="AP41" s="63"/>
      <c r="AQ41" s="63"/>
      <c r="AR41" s="63"/>
      <c r="AS41" s="63"/>
      <c r="AT41" s="63"/>
      <c r="AU41" s="63"/>
      <c r="AV41" s="63"/>
      <c r="AW41" s="63"/>
      <c r="AX41" s="63"/>
      <c r="AY41" s="58"/>
      <c r="AZ41" s="58"/>
      <c r="BA41" s="58"/>
      <c r="BB41" s="58"/>
      <c r="BC41" s="58"/>
      <c r="BD41" s="58"/>
      <c r="BE41" s="58"/>
      <c r="BF41" s="58"/>
      <c r="BG41" s="58"/>
      <c r="BH41" s="58"/>
    </row>
    <row r="42" spans="2:60" s="59" customFormat="1" ht="30" customHeight="1">
      <c r="B42" s="58"/>
      <c r="C42" s="58"/>
      <c r="D42" s="58"/>
      <c r="E42" s="58"/>
      <c r="F42" s="58"/>
      <c r="G42" s="58"/>
      <c r="H42" s="63"/>
      <c r="I42" s="63"/>
      <c r="J42" s="63"/>
      <c r="K42" s="63"/>
      <c r="L42" s="63"/>
      <c r="M42" s="63"/>
      <c r="N42" s="63"/>
      <c r="O42" s="63"/>
      <c r="P42" s="63"/>
      <c r="Q42" s="58"/>
      <c r="R42" s="58"/>
      <c r="S42" s="58"/>
      <c r="T42" s="58"/>
      <c r="U42" s="58"/>
      <c r="V42" s="58"/>
      <c r="W42" s="58"/>
      <c r="X42" s="58"/>
      <c r="Y42" s="63"/>
      <c r="Z42" s="63"/>
      <c r="AA42" s="63"/>
      <c r="AB42" s="63"/>
      <c r="AC42" s="63"/>
      <c r="AD42" s="63"/>
      <c r="AE42" s="63"/>
      <c r="AF42" s="63"/>
      <c r="AG42" s="63"/>
      <c r="AH42" s="58"/>
      <c r="AI42" s="58"/>
      <c r="AJ42" s="58"/>
      <c r="AK42" s="58"/>
      <c r="AL42" s="58"/>
      <c r="AM42" s="58"/>
      <c r="AN42" s="63"/>
      <c r="AO42" s="63"/>
      <c r="AP42" s="63"/>
      <c r="AQ42" s="63"/>
      <c r="AR42" s="63"/>
      <c r="AS42" s="63"/>
      <c r="AT42" s="63"/>
      <c r="AU42" s="63"/>
      <c r="AV42" s="63"/>
      <c r="AW42" s="63"/>
      <c r="AX42" s="63"/>
      <c r="AY42" s="58"/>
      <c r="AZ42" s="58"/>
      <c r="BA42" s="58"/>
      <c r="BB42" s="58"/>
      <c r="BC42" s="58"/>
      <c r="BD42" s="58"/>
      <c r="BE42" s="58"/>
      <c r="BF42" s="58"/>
      <c r="BG42" s="58"/>
      <c r="BH42" s="58"/>
    </row>
    <row r="43" spans="2:60" s="59" customFormat="1" ht="30" customHeight="1">
      <c r="B43" s="58"/>
      <c r="C43" s="58"/>
      <c r="D43" s="58"/>
      <c r="E43" s="58"/>
      <c r="F43" s="58"/>
      <c r="G43" s="58"/>
      <c r="H43" s="63"/>
      <c r="I43" s="63"/>
      <c r="J43" s="63"/>
      <c r="K43" s="63"/>
      <c r="L43" s="63"/>
      <c r="M43" s="63"/>
      <c r="N43" s="63"/>
      <c r="O43" s="63"/>
      <c r="P43" s="63"/>
      <c r="Q43" s="58"/>
      <c r="R43" s="58"/>
      <c r="S43" s="58"/>
      <c r="T43" s="58"/>
      <c r="U43" s="58"/>
      <c r="V43" s="58"/>
      <c r="W43" s="58"/>
      <c r="X43" s="58"/>
      <c r="Y43" s="63"/>
      <c r="Z43" s="63"/>
      <c r="AA43" s="63"/>
      <c r="AB43" s="63"/>
      <c r="AC43" s="63"/>
      <c r="AD43" s="63"/>
      <c r="AE43" s="63"/>
      <c r="AF43" s="63"/>
      <c r="AG43" s="63"/>
      <c r="AH43" s="58"/>
      <c r="AI43" s="58"/>
      <c r="AJ43" s="58"/>
      <c r="AK43" s="58"/>
      <c r="AL43" s="58"/>
      <c r="AM43" s="58"/>
      <c r="AN43" s="63"/>
      <c r="AO43" s="63"/>
      <c r="AP43" s="63"/>
      <c r="AQ43" s="63"/>
      <c r="AR43" s="63"/>
      <c r="AS43" s="63"/>
      <c r="AT43" s="63"/>
      <c r="AU43" s="63"/>
      <c r="AV43" s="63"/>
      <c r="AW43" s="63"/>
      <c r="AX43" s="63"/>
      <c r="AY43" s="58"/>
      <c r="AZ43" s="58"/>
      <c r="BA43" s="58"/>
      <c r="BB43" s="58"/>
      <c r="BC43" s="58"/>
      <c r="BD43" s="58"/>
      <c r="BE43" s="58"/>
      <c r="BF43" s="58"/>
      <c r="BG43" s="58"/>
      <c r="BH43" s="58"/>
    </row>
    <row r="44" spans="2:60" ht="23.25" customHeight="1">
      <c r="B44" s="8"/>
      <c r="C44" s="8"/>
      <c r="D44" s="8"/>
      <c r="E44" s="8"/>
      <c r="F44" s="8"/>
      <c r="G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row>
    <row r="45" spans="2:60" ht="23.25" customHeight="1">
      <c r="B45" s="8"/>
      <c r="C45" s="8"/>
      <c r="D45" s="8"/>
      <c r="E45" s="8"/>
      <c r="F45" s="8"/>
      <c r="G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row>
    <row r="46" spans="2:60" ht="16.5" customHeight="1">
      <c r="B46" s="3"/>
      <c r="C46" s="378" t="s">
        <v>113</v>
      </c>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c r="BA46" s="378"/>
      <c r="BB46" s="378"/>
      <c r="BC46" s="378"/>
      <c r="BD46" s="19"/>
      <c r="BE46" s="19"/>
    </row>
    <row r="47" spans="2:60" ht="16.5" customHeight="1">
      <c r="B47" s="3"/>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c r="BA47" s="378"/>
      <c r="BB47" s="378"/>
      <c r="BC47" s="378"/>
      <c r="BD47" s="19"/>
      <c r="BE47" s="19"/>
    </row>
    <row r="48" spans="2:60" ht="16.5" customHeight="1">
      <c r="B48" s="3"/>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19"/>
      <c r="BE48" s="19"/>
    </row>
    <row r="49" spans="2:57" ht="16.5" customHeight="1">
      <c r="B49" s="3"/>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19"/>
      <c r="BE49" s="19"/>
    </row>
    <row r="50" spans="2:57" ht="16.5" customHeight="1" thickBot="1">
      <c r="B50" s="3"/>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19"/>
      <c r="AZ50" s="19"/>
      <c r="BA50" s="19"/>
      <c r="BB50" s="19"/>
      <c r="BC50" s="19"/>
      <c r="BD50" s="19"/>
      <c r="BE50" s="19"/>
    </row>
    <row r="51" spans="2:57" ht="16.5" customHeight="1" thickTop="1" thickBot="1">
      <c r="B51" s="3"/>
      <c r="C51" s="22"/>
      <c r="D51" s="22"/>
      <c r="E51" s="22"/>
      <c r="F51" s="379" t="s">
        <v>114</v>
      </c>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80"/>
      <c r="AF51" s="381">
        <f ca="1">AJ56-C56</f>
        <v>-123</v>
      </c>
      <c r="AG51" s="382"/>
      <c r="AH51" s="382"/>
      <c r="AI51" s="382"/>
      <c r="AJ51" s="382"/>
      <c r="AK51" s="382"/>
      <c r="AL51" s="383"/>
      <c r="AM51" s="22"/>
      <c r="AN51" s="22"/>
      <c r="AO51" s="22"/>
      <c r="AP51" s="22"/>
      <c r="AQ51" s="22"/>
      <c r="AR51" s="22"/>
      <c r="AS51" s="22"/>
      <c r="BB51" s="19"/>
      <c r="BC51" s="19"/>
      <c r="BD51" s="19"/>
      <c r="BE51" s="19"/>
    </row>
    <row r="52" spans="2:57" ht="16.5" customHeight="1" thickTop="1">
      <c r="B52" s="3"/>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BB52" s="19"/>
      <c r="BC52" s="19"/>
      <c r="BD52" s="19"/>
      <c r="BE52" s="19"/>
    </row>
    <row r="53" spans="2:57" ht="16.5" customHeight="1" thickBot="1">
      <c r="B53" s="3"/>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3" t="s">
        <v>117</v>
      </c>
      <c r="AU53" s="223"/>
      <c r="AV53" s="223"/>
      <c r="AW53" s="223"/>
      <c r="AX53" s="223"/>
      <c r="AY53" s="223"/>
      <c r="AZ53" s="223"/>
      <c r="BA53" s="223"/>
      <c r="BB53" s="19"/>
      <c r="BC53" s="19"/>
      <c r="BD53" s="19"/>
      <c r="BE53" s="19"/>
    </row>
    <row r="54" spans="2:57" ht="16.5" customHeight="1" thickTop="1" thickBot="1">
      <c r="B54" s="3"/>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384">
        <v>85</v>
      </c>
      <c r="AU54" s="385"/>
      <c r="AV54" s="385"/>
      <c r="AW54" s="385"/>
      <c r="AX54" s="385"/>
      <c r="AY54" s="385"/>
      <c r="AZ54" s="385"/>
      <c r="BA54" s="386"/>
      <c r="BB54" s="19"/>
      <c r="BC54" s="19"/>
      <c r="BD54" s="19"/>
      <c r="BE54" s="19"/>
    </row>
    <row r="55" spans="2:57" ht="16.5" customHeight="1" thickTop="1" thickBot="1">
      <c r="B55" s="3"/>
      <c r="C55" s="223" t="s">
        <v>115</v>
      </c>
      <c r="D55" s="223"/>
      <c r="E55" s="223"/>
      <c r="F55" s="223"/>
      <c r="G55" s="223"/>
      <c r="H55" s="223"/>
      <c r="I55" s="223"/>
      <c r="J55" s="22"/>
      <c r="K55" s="22"/>
      <c r="L55" s="22"/>
      <c r="M55" s="22"/>
      <c r="N55" s="22"/>
      <c r="O55" s="22"/>
      <c r="P55" s="22"/>
      <c r="Q55" s="22"/>
      <c r="R55" s="22"/>
      <c r="S55" s="22"/>
      <c r="T55" s="14"/>
      <c r="U55" s="14"/>
      <c r="V55" s="14"/>
      <c r="W55" s="14"/>
      <c r="X55" s="14"/>
      <c r="Y55" s="14"/>
      <c r="Z55" s="14"/>
      <c r="AA55" s="22"/>
      <c r="AB55" s="22"/>
      <c r="AC55" s="22"/>
      <c r="AD55" s="22"/>
      <c r="AE55" s="22"/>
      <c r="AF55" s="22"/>
      <c r="AG55" s="22"/>
      <c r="AH55" s="22"/>
      <c r="AI55" s="22"/>
      <c r="AJ55" s="223" t="s">
        <v>116</v>
      </c>
      <c r="AK55" s="223"/>
      <c r="AL55" s="223"/>
      <c r="AM55" s="223"/>
      <c r="AN55" s="223"/>
      <c r="AO55" s="223"/>
      <c r="AP55" s="223"/>
      <c r="AQ55" s="22"/>
      <c r="AR55" s="22"/>
      <c r="AS55" s="22"/>
      <c r="AT55" s="22"/>
      <c r="AU55" s="14"/>
      <c r="AV55" s="14"/>
      <c r="AW55" s="14"/>
      <c r="AX55" s="22"/>
      <c r="AY55" s="19"/>
      <c r="AZ55" s="19"/>
      <c r="BA55" s="19"/>
      <c r="BB55" s="19"/>
      <c r="BC55" s="19"/>
      <c r="BD55" s="19"/>
      <c r="BE55" s="19"/>
    </row>
    <row r="56" spans="2:57" ht="16.5" customHeight="1" thickTop="1" thickBot="1">
      <c r="B56" s="3"/>
      <c r="C56" s="387">
        <f ca="1">Contacto!AS13</f>
        <v>123</v>
      </c>
      <c r="D56" s="385"/>
      <c r="E56" s="385"/>
      <c r="F56" s="385"/>
      <c r="G56" s="385"/>
      <c r="H56" s="385"/>
      <c r="I56" s="386"/>
      <c r="J56" s="22"/>
      <c r="K56" s="22"/>
      <c r="L56" s="22"/>
      <c r="M56" s="22"/>
      <c r="N56" s="22"/>
      <c r="O56" s="22"/>
      <c r="P56" s="22"/>
      <c r="Q56" s="22"/>
      <c r="R56" s="22"/>
      <c r="S56" s="22"/>
      <c r="T56" s="23"/>
      <c r="U56" s="23"/>
      <c r="V56" s="23"/>
      <c r="W56" s="23"/>
      <c r="X56" s="23"/>
      <c r="Y56" s="23"/>
      <c r="Z56" s="23"/>
      <c r="AA56" s="22"/>
      <c r="AB56" s="22"/>
      <c r="AC56" s="22"/>
      <c r="AD56" s="22"/>
      <c r="AE56" s="22"/>
      <c r="AF56" s="22"/>
      <c r="AG56" s="22"/>
      <c r="AH56" s="22"/>
      <c r="AI56" s="22"/>
      <c r="AJ56" s="384">
        <f>AQ10</f>
        <v>0</v>
      </c>
      <c r="AK56" s="385"/>
      <c r="AL56" s="385"/>
      <c r="AM56" s="385"/>
      <c r="AN56" s="385"/>
      <c r="AO56" s="385"/>
      <c r="AP56" s="386"/>
      <c r="AQ56" s="22"/>
      <c r="AR56" s="22"/>
      <c r="AS56" s="22"/>
      <c r="AT56" s="388">
        <f>AT54-AJ56</f>
        <v>85</v>
      </c>
      <c r="AU56" s="389"/>
      <c r="AV56" s="389"/>
      <c r="AW56" s="389"/>
      <c r="AX56" s="389"/>
      <c r="AY56" s="389"/>
      <c r="AZ56" s="389"/>
      <c r="BA56" s="390"/>
      <c r="BB56" s="19"/>
      <c r="BC56" s="19"/>
      <c r="BD56" s="19"/>
      <c r="BE56" s="19"/>
    </row>
    <row r="57" spans="2:57" ht="16.5" customHeight="1" thickTop="1">
      <c r="B57" s="3"/>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19"/>
      <c r="AZ57" s="19"/>
      <c r="BA57" s="19"/>
      <c r="BB57" s="19"/>
      <c r="BC57" s="19"/>
      <c r="BD57" s="19"/>
      <c r="BE57" s="19"/>
    </row>
    <row r="58" spans="2:57" ht="16.5" customHeight="1">
      <c r="B58" s="3"/>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19"/>
      <c r="AZ58" s="19"/>
      <c r="BA58" s="19"/>
      <c r="BB58" s="19"/>
      <c r="BC58" s="19"/>
      <c r="BD58" s="19"/>
      <c r="BE58" s="19"/>
    </row>
    <row r="59" spans="2:57" ht="16.5" customHeight="1">
      <c r="B59" s="3"/>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19"/>
      <c r="AZ59" s="19"/>
      <c r="BA59" s="19"/>
      <c r="BB59" s="19"/>
      <c r="BC59" s="19"/>
      <c r="BD59" s="19"/>
      <c r="BE59" s="19"/>
    </row>
    <row r="60" spans="2:57" ht="16.5" customHeight="1" thickBot="1">
      <c r="B60" s="3"/>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19"/>
      <c r="AZ60" s="19"/>
      <c r="BA60" s="19"/>
      <c r="BB60" s="19"/>
      <c r="BC60" s="19"/>
      <c r="BD60" s="19"/>
      <c r="BE60" s="19"/>
    </row>
    <row r="61" spans="2:57" ht="18" thickTop="1" thickBot="1">
      <c r="B61" s="3"/>
      <c r="C61" s="3"/>
      <c r="D61" s="3"/>
      <c r="E61" s="3"/>
      <c r="F61" s="3"/>
      <c r="G61" s="3"/>
      <c r="H61" s="19"/>
      <c r="I61" s="19"/>
      <c r="J61" s="19"/>
      <c r="K61" s="19"/>
      <c r="L61" s="19"/>
      <c r="M61" s="19"/>
      <c r="N61" s="19"/>
      <c r="O61" s="19"/>
      <c r="P61" s="19"/>
      <c r="Q61" s="19"/>
      <c r="R61" s="19"/>
      <c r="S61" s="19"/>
      <c r="T61" s="19"/>
      <c r="U61" s="19"/>
      <c r="V61" s="19"/>
      <c r="W61" s="223" t="s">
        <v>118</v>
      </c>
      <c r="X61" s="223"/>
      <c r="Y61" s="223"/>
      <c r="Z61" s="223"/>
      <c r="AA61" s="223"/>
      <c r="AB61" s="223"/>
      <c r="AC61" s="223"/>
      <c r="AD61" s="223"/>
      <c r="AE61" s="223"/>
      <c r="AF61" s="223"/>
      <c r="AG61" s="232"/>
      <c r="AH61" s="296"/>
      <c r="AI61" s="297"/>
      <c r="AJ61" s="297"/>
      <c r="AK61" s="297"/>
      <c r="AL61" s="297"/>
      <c r="AM61" s="297"/>
      <c r="AN61" s="297"/>
      <c r="AO61" s="297"/>
      <c r="AP61" s="297"/>
      <c r="AQ61" s="298"/>
      <c r="AR61" s="19"/>
      <c r="AS61" s="19"/>
      <c r="AT61" s="19"/>
      <c r="AU61" s="19"/>
      <c r="AV61" s="19"/>
      <c r="AW61" s="19"/>
      <c r="AX61" s="19"/>
      <c r="AY61" s="19"/>
      <c r="AZ61" s="19"/>
      <c r="BA61" s="19"/>
      <c r="BB61" s="19"/>
      <c r="BC61" s="19"/>
      <c r="BD61" s="19"/>
      <c r="BE61" s="19"/>
    </row>
    <row r="62" spans="2:57" ht="17.25" thickTop="1">
      <c r="B62" s="3"/>
      <c r="C62" s="3"/>
      <c r="D62" s="3"/>
      <c r="E62" s="3"/>
      <c r="F62" s="3"/>
      <c r="G62" s="3"/>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row>
    <row r="63" spans="2:57">
      <c r="B63" s="3"/>
      <c r="C63" s="3"/>
      <c r="D63" s="3"/>
      <c r="E63" s="3"/>
      <c r="F63" s="3"/>
      <c r="G63" s="3"/>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row>
    <row r="64" spans="2:57" ht="20.25">
      <c r="B64" s="3"/>
      <c r="C64" s="20"/>
      <c r="D64" s="20"/>
      <c r="E64" s="20"/>
      <c r="F64" s="20"/>
      <c r="G64" s="20"/>
      <c r="H64" s="20"/>
      <c r="I64" s="20"/>
      <c r="J64" s="20"/>
      <c r="K64" s="20"/>
      <c r="L64" s="20"/>
      <c r="M64" s="20"/>
      <c r="N64" s="20"/>
      <c r="O64" s="20"/>
      <c r="P64" s="377" t="s">
        <v>229</v>
      </c>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BA64" s="19"/>
      <c r="BB64" s="19"/>
      <c r="BC64" s="19"/>
      <c r="BD64" s="19"/>
      <c r="BE64" s="19"/>
    </row>
    <row r="65" spans="2:57" ht="19.5">
      <c r="C65" s="20"/>
      <c r="D65" s="20"/>
      <c r="E65" s="20"/>
      <c r="F65" s="20"/>
      <c r="G65" s="20"/>
      <c r="H65" s="20"/>
      <c r="I65" s="20"/>
      <c r="J65" s="20"/>
      <c r="K65" s="20"/>
      <c r="L65" s="20"/>
      <c r="M65" s="20"/>
      <c r="N65" s="20"/>
      <c r="O65" s="20"/>
      <c r="P65" s="19"/>
      <c r="Q65" s="19"/>
      <c r="AF65" s="19"/>
      <c r="AG65" s="19"/>
      <c r="AH65" s="19"/>
      <c r="AI65" s="19"/>
      <c r="AJ65" s="19"/>
      <c r="AK65" s="19"/>
      <c r="AL65" s="19"/>
      <c r="AM65" s="19"/>
      <c r="BA65" s="19"/>
      <c r="BB65" s="19"/>
      <c r="BC65" s="19"/>
      <c r="BD65" s="19"/>
      <c r="BE65" s="19"/>
    </row>
    <row r="66" spans="2:57" ht="18" customHeight="1" thickBot="1">
      <c r="C66" s="20"/>
      <c r="D66" s="20"/>
      <c r="E66" s="20"/>
      <c r="F66" s="20"/>
      <c r="G66" s="20"/>
      <c r="H66" s="20"/>
      <c r="I66" s="20"/>
      <c r="J66" s="20"/>
      <c r="K66" s="20"/>
      <c r="L66" s="20"/>
      <c r="M66" s="20"/>
      <c r="N66" s="20"/>
      <c r="O66" s="20"/>
      <c r="P66" s="370" t="s">
        <v>127</v>
      </c>
      <c r="Q66" s="370"/>
      <c r="R66" s="370"/>
      <c r="S66" s="370"/>
      <c r="T66" s="370"/>
      <c r="U66" s="370"/>
      <c r="V66" s="370"/>
      <c r="W66" s="370"/>
      <c r="X66" s="19"/>
      <c r="Y66" s="19"/>
      <c r="Z66" s="19"/>
      <c r="AA66" s="19"/>
      <c r="AB66" s="19"/>
      <c r="AD66" s="24"/>
      <c r="AE66" s="370" t="s">
        <v>263</v>
      </c>
      <c r="AF66" s="370"/>
      <c r="AG66" s="370"/>
      <c r="AH66" s="370"/>
      <c r="AI66" s="370"/>
      <c r="AJ66" s="370"/>
      <c r="AK66" s="370"/>
      <c r="AL66" s="370"/>
      <c r="AM66" s="370"/>
    </row>
    <row r="67" spans="2:57" ht="18.75" customHeight="1" thickTop="1" thickBot="1">
      <c r="C67" s="20"/>
      <c r="D67" s="20"/>
      <c r="E67" s="20"/>
      <c r="F67" s="20"/>
      <c r="G67" s="20"/>
      <c r="H67" s="20"/>
      <c r="I67" s="20"/>
      <c r="J67" s="20"/>
      <c r="K67" s="20"/>
      <c r="L67" s="20"/>
      <c r="M67" s="20"/>
      <c r="N67" s="20"/>
      <c r="O67" s="20"/>
      <c r="P67" s="371">
        <f>+AH61</f>
        <v>0</v>
      </c>
      <c r="Q67" s="372"/>
      <c r="R67" s="372"/>
      <c r="S67" s="372"/>
      <c r="T67" s="372"/>
      <c r="U67" s="372"/>
      <c r="V67" s="372"/>
      <c r="W67" s="373"/>
      <c r="X67" s="364" t="s">
        <v>124</v>
      </c>
      <c r="Y67" s="365"/>
      <c r="Z67" s="365"/>
      <c r="AA67" s="365"/>
      <c r="AB67" s="365"/>
      <c r="AC67" s="365"/>
      <c r="AD67" s="366"/>
      <c r="AE67" s="374">
        <f>$P$67*12</f>
        <v>0</v>
      </c>
      <c r="AF67" s="375"/>
      <c r="AG67" s="375"/>
      <c r="AH67" s="375"/>
      <c r="AI67" s="375"/>
      <c r="AJ67" s="375"/>
      <c r="AK67" s="375"/>
      <c r="AL67" s="375"/>
      <c r="AM67" s="376"/>
    </row>
    <row r="68" spans="2:57" ht="18.75" customHeight="1" thickTop="1" thickBot="1">
      <c r="C68" s="20"/>
      <c r="D68" s="20"/>
      <c r="E68" s="20"/>
      <c r="F68" s="20"/>
      <c r="G68" s="20"/>
      <c r="H68" s="20"/>
      <c r="I68" s="20"/>
      <c r="J68" s="20"/>
      <c r="K68" s="20"/>
      <c r="L68" s="20"/>
      <c r="M68" s="20"/>
      <c r="N68" s="20"/>
      <c r="O68" s="20"/>
      <c r="P68" s="349" t="s">
        <v>126</v>
      </c>
      <c r="Q68" s="349"/>
      <c r="R68" s="349"/>
      <c r="S68" s="349"/>
      <c r="T68" s="349"/>
      <c r="U68" s="349"/>
      <c r="V68" s="349"/>
      <c r="W68" s="349"/>
      <c r="AE68" s="349" t="s">
        <v>264</v>
      </c>
      <c r="AF68" s="349"/>
      <c r="AG68" s="349"/>
      <c r="AH68" s="349"/>
      <c r="AI68" s="349"/>
      <c r="AJ68" s="349"/>
      <c r="AK68" s="349"/>
      <c r="AL68" s="349"/>
      <c r="AM68" s="349"/>
    </row>
    <row r="69" spans="2:57" ht="18.75" customHeight="1" thickTop="1" thickBot="1">
      <c r="C69" s="20"/>
      <c r="D69" s="20"/>
      <c r="E69" s="20"/>
      <c r="F69" s="20"/>
      <c r="G69" s="20"/>
      <c r="H69" s="20"/>
      <c r="I69" s="20"/>
      <c r="J69" s="20"/>
      <c r="K69" s="20"/>
      <c r="L69" s="20"/>
      <c r="M69" s="20"/>
      <c r="N69" s="20"/>
      <c r="O69" s="20"/>
      <c r="P69" s="351">
        <f>$AE$67</f>
        <v>0</v>
      </c>
      <c r="Q69" s="352"/>
      <c r="R69" s="352"/>
      <c r="S69" s="352"/>
      <c r="T69" s="352"/>
      <c r="U69" s="352"/>
      <c r="V69" s="352"/>
      <c r="W69" s="353"/>
      <c r="X69" s="364" t="s">
        <v>265</v>
      </c>
      <c r="Y69" s="365"/>
      <c r="Z69" s="365"/>
      <c r="AA69" s="365"/>
      <c r="AB69" s="365"/>
      <c r="AC69" s="365"/>
      <c r="AD69" s="366"/>
      <c r="AE69" s="367">
        <f>$P$69*$AT$56</f>
        <v>0</v>
      </c>
      <c r="AF69" s="368"/>
      <c r="AG69" s="368"/>
      <c r="AH69" s="368"/>
      <c r="AI69" s="368"/>
      <c r="AJ69" s="368"/>
      <c r="AK69" s="368"/>
      <c r="AL69" s="368"/>
      <c r="AM69" s="369"/>
    </row>
    <row r="70" spans="2:57" ht="18.75" customHeight="1" thickTop="1" thickBot="1">
      <c r="C70" s="20"/>
      <c r="D70" s="20"/>
      <c r="E70" s="20"/>
      <c r="F70" s="20"/>
      <c r="G70" s="20"/>
      <c r="H70" s="20"/>
      <c r="I70" s="20"/>
      <c r="J70" s="20"/>
      <c r="K70" s="20"/>
      <c r="L70" s="20"/>
      <c r="M70" s="20"/>
      <c r="N70" s="20"/>
      <c r="O70" s="20"/>
      <c r="P70" s="349" t="s">
        <v>128</v>
      </c>
      <c r="Q70" s="349"/>
      <c r="R70" s="349"/>
      <c r="S70" s="349"/>
      <c r="T70" s="349"/>
      <c r="U70" s="349"/>
      <c r="V70" s="349"/>
      <c r="W70" s="349"/>
      <c r="X70" s="38"/>
      <c r="Y70" s="19"/>
      <c r="Z70" s="19"/>
      <c r="AA70" s="19"/>
      <c r="AB70" s="19"/>
      <c r="AE70" s="349" t="s">
        <v>129</v>
      </c>
      <c r="AF70" s="349"/>
      <c r="AG70" s="349"/>
      <c r="AH70" s="349"/>
      <c r="AI70" s="349"/>
      <c r="AJ70" s="349"/>
      <c r="AK70" s="349"/>
      <c r="AL70" s="349"/>
      <c r="AM70" s="349"/>
    </row>
    <row r="71" spans="2:57" ht="18.75" customHeight="1" thickTop="1" thickBot="1">
      <c r="C71" s="20"/>
      <c r="D71" s="20"/>
      <c r="E71" s="20"/>
      <c r="F71" s="20"/>
      <c r="G71" s="20"/>
      <c r="H71" s="20"/>
      <c r="I71" s="20"/>
      <c r="J71" s="20"/>
      <c r="K71" s="20"/>
      <c r="L71" s="20"/>
      <c r="M71" s="20"/>
      <c r="N71" s="20"/>
      <c r="O71" s="20"/>
      <c r="P71" s="358">
        <f>$AE$69</f>
        <v>0</v>
      </c>
      <c r="Q71" s="359"/>
      <c r="R71" s="359"/>
      <c r="S71" s="359"/>
      <c r="T71" s="359"/>
      <c r="U71" s="359"/>
      <c r="V71" s="359"/>
      <c r="W71" s="360"/>
      <c r="X71" s="322" t="s">
        <v>125</v>
      </c>
      <c r="Y71" s="323"/>
      <c r="Z71" s="323"/>
      <c r="AA71" s="323"/>
      <c r="AB71" s="323"/>
      <c r="AC71" s="323"/>
      <c r="AD71" s="354"/>
      <c r="AE71" s="361">
        <f ca="1">$P$71/$AF$51</f>
        <v>0</v>
      </c>
      <c r="AF71" s="362"/>
      <c r="AG71" s="362"/>
      <c r="AH71" s="362"/>
      <c r="AI71" s="362"/>
      <c r="AJ71" s="362"/>
      <c r="AK71" s="362"/>
      <c r="AL71" s="362"/>
      <c r="AM71" s="363"/>
    </row>
    <row r="72" spans="2:57" ht="17.25" customHeight="1" thickTop="1" thickBot="1">
      <c r="C72" s="20"/>
      <c r="D72" s="20"/>
      <c r="E72" s="20"/>
      <c r="F72" s="20"/>
      <c r="G72" s="20"/>
      <c r="H72" s="20"/>
      <c r="I72" s="20"/>
      <c r="J72" s="20"/>
      <c r="K72" s="20"/>
      <c r="L72" s="20"/>
      <c r="M72" s="20"/>
      <c r="N72" s="20"/>
      <c r="O72" s="20"/>
      <c r="P72" s="349" t="s">
        <v>129</v>
      </c>
      <c r="Q72" s="349"/>
      <c r="R72" s="349"/>
      <c r="S72" s="349"/>
      <c r="T72" s="349"/>
      <c r="U72" s="349"/>
      <c r="V72" s="349"/>
      <c r="W72" s="349"/>
      <c r="X72" s="38"/>
      <c r="Y72" s="19"/>
      <c r="Z72" s="19"/>
      <c r="AA72" s="19"/>
      <c r="AB72" s="19"/>
      <c r="AE72" s="350" t="s">
        <v>122</v>
      </c>
      <c r="AF72" s="350"/>
      <c r="AG72" s="350"/>
      <c r="AH72" s="350"/>
      <c r="AI72" s="350"/>
      <c r="AJ72" s="350"/>
      <c r="AK72" s="350"/>
      <c r="AL72" s="350"/>
      <c r="AM72" s="350"/>
    </row>
    <row r="73" spans="2:57" ht="18.75" customHeight="1" thickTop="1" thickBot="1">
      <c r="C73" s="20"/>
      <c r="D73" s="20"/>
      <c r="E73" s="20"/>
      <c r="F73" s="20"/>
      <c r="G73" s="20"/>
      <c r="H73" s="20"/>
      <c r="I73" s="20"/>
      <c r="J73" s="20"/>
      <c r="K73" s="20"/>
      <c r="L73" s="20"/>
      <c r="M73" s="20"/>
      <c r="N73" s="20"/>
      <c r="O73" s="20"/>
      <c r="P73" s="351">
        <f ca="1">$AE$71</f>
        <v>0</v>
      </c>
      <c r="Q73" s="352"/>
      <c r="R73" s="352"/>
      <c r="S73" s="352"/>
      <c r="T73" s="352"/>
      <c r="U73" s="352"/>
      <c r="V73" s="352"/>
      <c r="W73" s="353"/>
      <c r="X73" s="322" t="s">
        <v>121</v>
      </c>
      <c r="Y73" s="323"/>
      <c r="Z73" s="323"/>
      <c r="AA73" s="323"/>
      <c r="AB73" s="323"/>
      <c r="AC73" s="323"/>
      <c r="AD73" s="354"/>
      <c r="AE73" s="355">
        <f ca="1">$P$73/12</f>
        <v>0</v>
      </c>
      <c r="AF73" s="356"/>
      <c r="AG73" s="356"/>
      <c r="AH73" s="356"/>
      <c r="AI73" s="356"/>
      <c r="AJ73" s="356"/>
      <c r="AK73" s="356"/>
      <c r="AL73" s="356"/>
      <c r="AM73" s="357"/>
    </row>
    <row r="74" spans="2:57" ht="18" thickTop="1">
      <c r="B74" s="24"/>
      <c r="C74" s="24"/>
      <c r="D74" s="24"/>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row>
    <row r="75" spans="2:57" ht="18" customHeight="1" thickBot="1">
      <c r="B75" s="24"/>
      <c r="C75" s="24"/>
      <c r="D75" s="24"/>
      <c r="J75" s="16"/>
      <c r="K75" s="16"/>
      <c r="L75" s="16"/>
      <c r="M75" s="16"/>
      <c r="N75" s="16"/>
      <c r="O75" s="16"/>
      <c r="P75" s="16"/>
      <c r="Q75" s="16"/>
      <c r="R75" s="16"/>
      <c r="S75" s="16"/>
      <c r="T75" s="16"/>
      <c r="U75" s="16"/>
      <c r="V75" s="16"/>
      <c r="W75" s="16"/>
      <c r="X75" s="16"/>
      <c r="Y75" s="16"/>
      <c r="Z75" s="16"/>
      <c r="AA75" s="16"/>
      <c r="AB75" s="16"/>
      <c r="AC75" s="285" t="s">
        <v>95</v>
      </c>
      <c r="AD75" s="285"/>
      <c r="AE75" s="285"/>
      <c r="AF75" s="285"/>
      <c r="AG75" s="285"/>
      <c r="AH75" s="285"/>
      <c r="AI75" s="285"/>
      <c r="AJ75" s="285"/>
      <c r="AK75" s="285"/>
      <c r="AL75" s="285"/>
      <c r="AM75" s="16"/>
      <c r="AN75" s="324" t="s">
        <v>96</v>
      </c>
      <c r="AO75" s="324"/>
      <c r="AP75" s="324"/>
      <c r="AQ75" s="324"/>
      <c r="AR75" s="324"/>
      <c r="AS75" s="324"/>
      <c r="AT75" s="324"/>
      <c r="AU75" s="324"/>
      <c r="AV75" s="324"/>
      <c r="BA75" s="19"/>
      <c r="BB75" s="19"/>
      <c r="BC75" s="19"/>
      <c r="BD75" s="19"/>
      <c r="BE75" s="19"/>
    </row>
    <row r="76" spans="2:57" ht="18" thickTop="1" thickBot="1">
      <c r="J76" s="207" t="s">
        <v>224</v>
      </c>
      <c r="K76" s="207"/>
      <c r="L76" s="207"/>
      <c r="M76" s="207"/>
      <c r="N76" s="207"/>
      <c r="O76" s="207"/>
      <c r="P76" s="207"/>
      <c r="Q76" s="207"/>
      <c r="R76" s="207"/>
      <c r="S76" s="207"/>
      <c r="T76" s="207"/>
      <c r="U76" s="207"/>
      <c r="V76" s="207"/>
      <c r="W76" s="207"/>
      <c r="X76" s="207"/>
      <c r="Y76" s="207"/>
      <c r="Z76" s="207"/>
      <c r="AA76" s="207"/>
      <c r="AB76" s="207"/>
      <c r="AC76" s="343">
        <v>0</v>
      </c>
      <c r="AD76" s="344"/>
      <c r="AE76" s="344"/>
      <c r="AF76" s="344"/>
      <c r="AG76" s="344"/>
      <c r="AH76" s="344"/>
      <c r="AI76" s="344"/>
      <c r="AJ76" s="344"/>
      <c r="AK76" s="344"/>
      <c r="AL76" s="345"/>
      <c r="AN76" s="346">
        <f>AC76*12</f>
        <v>0</v>
      </c>
      <c r="AO76" s="347"/>
      <c r="AP76" s="347"/>
      <c r="AQ76" s="347"/>
      <c r="AR76" s="347"/>
      <c r="AS76" s="347"/>
      <c r="AT76" s="347"/>
      <c r="AU76" s="347"/>
      <c r="AV76" s="348"/>
    </row>
    <row r="77" spans="2:57" ht="17.25" thickTop="1">
      <c r="J77" s="57"/>
      <c r="K77" s="57"/>
      <c r="L77" s="57"/>
      <c r="M77" s="57"/>
      <c r="N77" s="57"/>
      <c r="O77" s="57"/>
      <c r="P77" s="57"/>
      <c r="Q77" s="57"/>
      <c r="R77" s="57"/>
      <c r="S77" s="57"/>
      <c r="T77" s="57"/>
      <c r="U77" s="57"/>
      <c r="V77" s="57"/>
      <c r="W77" s="57"/>
      <c r="X77" s="57"/>
      <c r="Y77" s="57"/>
      <c r="Z77" s="57"/>
      <c r="AA77" s="57"/>
      <c r="AB77" s="57"/>
      <c r="AG77" s="19"/>
      <c r="AH77" s="19"/>
      <c r="AI77" s="19"/>
      <c r="AJ77" s="19"/>
      <c r="AK77" s="19"/>
      <c r="AL77" s="19"/>
      <c r="AM77" s="19"/>
      <c r="AN77" s="19"/>
      <c r="AO77" s="19"/>
      <c r="AP77" s="19"/>
    </row>
    <row r="78" spans="2:57" ht="18" hidden="1" thickTop="1" thickBot="1">
      <c r="J78" s="207" t="s">
        <v>225</v>
      </c>
      <c r="K78" s="207"/>
      <c r="L78" s="207"/>
      <c r="M78" s="207"/>
      <c r="N78" s="207"/>
      <c r="O78" s="207"/>
      <c r="P78" s="207"/>
      <c r="Q78" s="207"/>
      <c r="R78" s="207"/>
      <c r="S78" s="207"/>
      <c r="T78" s="207"/>
      <c r="U78" s="207"/>
      <c r="V78" s="207"/>
      <c r="W78" s="207"/>
      <c r="X78" s="207"/>
      <c r="Y78" s="207"/>
      <c r="Z78" s="207"/>
      <c r="AA78" s="207"/>
      <c r="AB78" s="207"/>
      <c r="AC78" s="196"/>
      <c r="AD78" s="197"/>
      <c r="AE78" s="197"/>
      <c r="AF78" s="197"/>
      <c r="AG78" s="197"/>
      <c r="AH78" s="197"/>
      <c r="AI78" s="197"/>
      <c r="AJ78" s="197"/>
      <c r="AK78" s="197"/>
      <c r="AL78" s="197"/>
      <c r="AM78" s="197"/>
      <c r="AN78" s="197"/>
      <c r="AO78" s="197"/>
      <c r="AP78" s="197"/>
      <c r="AQ78" s="197"/>
      <c r="AR78" s="197"/>
      <c r="AS78" s="197"/>
      <c r="AT78" s="197"/>
      <c r="AU78" s="197"/>
      <c r="AV78" s="198"/>
    </row>
    <row r="79" spans="2:57" ht="18" hidden="1" thickTop="1" thickBot="1">
      <c r="J79" s="57"/>
      <c r="K79" s="57"/>
      <c r="L79" s="57"/>
      <c r="M79" s="57"/>
      <c r="N79" s="57"/>
      <c r="O79" s="57"/>
      <c r="P79" s="57"/>
      <c r="Q79" s="57"/>
      <c r="R79" s="57"/>
      <c r="S79" s="57"/>
      <c r="T79" s="57"/>
      <c r="U79" s="57"/>
      <c r="V79" s="57"/>
      <c r="W79" s="57"/>
      <c r="X79" s="57"/>
      <c r="Y79" s="57"/>
      <c r="Z79" s="57"/>
      <c r="AA79" s="57"/>
      <c r="AB79" s="57"/>
      <c r="AG79" s="19"/>
      <c r="AH79" s="19"/>
      <c r="AI79" s="19"/>
      <c r="AJ79" s="19"/>
      <c r="AK79" s="19"/>
      <c r="AL79" s="19"/>
      <c r="AM79" s="19"/>
      <c r="AN79" s="19"/>
      <c r="AO79" s="19"/>
      <c r="AP79" s="19"/>
    </row>
    <row r="80" spans="2:57" ht="18" hidden="1" thickTop="1" thickBot="1">
      <c r="J80" s="207" t="s">
        <v>130</v>
      </c>
      <c r="K80" s="207"/>
      <c r="L80" s="207"/>
      <c r="M80" s="207"/>
      <c r="N80" s="207"/>
      <c r="O80" s="207"/>
      <c r="P80" s="207"/>
      <c r="Q80" s="207"/>
      <c r="R80" s="207"/>
      <c r="S80" s="207"/>
      <c r="T80" s="207"/>
      <c r="U80" s="207"/>
      <c r="V80" s="207"/>
      <c r="W80" s="207"/>
      <c r="X80" s="207"/>
      <c r="Y80" s="207"/>
      <c r="Z80" s="207"/>
      <c r="AA80" s="207"/>
      <c r="AB80" s="207"/>
      <c r="AC80" s="196"/>
      <c r="AD80" s="197"/>
      <c r="AE80" s="197"/>
      <c r="AF80" s="197"/>
      <c r="AG80" s="197"/>
      <c r="AH80" s="197"/>
      <c r="AI80" s="197"/>
      <c r="AJ80" s="197"/>
      <c r="AK80" s="197"/>
      <c r="AL80" s="197"/>
      <c r="AM80" s="197"/>
      <c r="AN80" s="197"/>
      <c r="AO80" s="197"/>
      <c r="AP80" s="197"/>
      <c r="AQ80" s="197"/>
      <c r="AR80" s="197"/>
      <c r="AS80" s="197"/>
      <c r="AT80" s="197"/>
      <c r="AU80" s="197"/>
      <c r="AV80" s="198"/>
    </row>
    <row r="81" spans="2:59" ht="18" hidden="1" customHeight="1" thickTop="1">
      <c r="B81" s="3"/>
      <c r="C81" s="3"/>
      <c r="D81" s="3"/>
      <c r="E81" s="3"/>
      <c r="F81" s="3"/>
      <c r="G81" s="3"/>
      <c r="H81" s="3"/>
      <c r="I81" s="3"/>
      <c r="J81" s="3"/>
      <c r="K81" s="3"/>
      <c r="L81" s="3"/>
      <c r="M81" s="3"/>
      <c r="N81" s="3"/>
      <c r="O81" s="3"/>
      <c r="P81" s="3"/>
      <c r="Q81" s="3"/>
      <c r="R81" s="3"/>
      <c r="S81" s="3"/>
      <c r="T81" s="16"/>
      <c r="U81" s="16"/>
      <c r="V81" s="16"/>
      <c r="W81" s="16"/>
      <c r="X81" s="16"/>
      <c r="Y81" s="16"/>
      <c r="Z81" s="16"/>
      <c r="AA81" s="16"/>
      <c r="AB81" s="16"/>
      <c r="AC81" s="16"/>
      <c r="AD81" s="16"/>
      <c r="AE81" s="16"/>
      <c r="AF81" s="7"/>
      <c r="AG81" s="7"/>
      <c r="AH81" s="7"/>
      <c r="AI81" s="7"/>
      <c r="AJ81" s="7"/>
      <c r="AK81" s="7"/>
      <c r="AL81" s="7"/>
      <c r="AM81" s="7"/>
      <c r="AN81" s="7"/>
      <c r="AO81" s="7"/>
      <c r="AP81" s="7"/>
      <c r="AQ81" s="16"/>
      <c r="AR81" s="16"/>
      <c r="AS81" s="16"/>
      <c r="AT81" s="16"/>
      <c r="AU81" s="16"/>
      <c r="AV81" s="16"/>
      <c r="AW81" s="16"/>
      <c r="AX81" s="17"/>
      <c r="AY81" s="17"/>
      <c r="AZ81" s="17"/>
      <c r="BA81" s="17"/>
      <c r="BB81" s="17"/>
      <c r="BC81" s="17"/>
      <c r="BD81" s="17"/>
      <c r="BE81" s="17"/>
    </row>
    <row r="82" spans="2:59">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row>
    <row r="83" spans="2:59">
      <c r="M83" s="211" t="s">
        <v>41</v>
      </c>
      <c r="N83" s="177"/>
      <c r="O83" s="177"/>
      <c r="P83" s="177"/>
      <c r="Q83" s="177"/>
      <c r="AB83" s="212" t="s">
        <v>257</v>
      </c>
      <c r="AC83" s="212"/>
      <c r="AD83" s="212"/>
      <c r="AE83" s="212"/>
      <c r="AF83" s="212"/>
      <c r="AG83" s="212"/>
      <c r="AH83" s="212"/>
      <c r="AO83" s="335" t="s">
        <v>256</v>
      </c>
      <c r="AP83" s="336"/>
      <c r="AQ83" s="336"/>
      <c r="AR83" s="336"/>
      <c r="AS83" s="336"/>
      <c r="AT83" s="336"/>
      <c r="AU83" s="336"/>
      <c r="AV83" s="336"/>
      <c r="AW83" s="336"/>
      <c r="AX83" s="336"/>
      <c r="AY83" s="336"/>
      <c r="AZ83" s="336"/>
      <c r="BA83" s="336"/>
      <c r="BB83" s="336"/>
    </row>
    <row r="84" spans="2:59" ht="16.5" customHeight="1">
      <c r="M84" s="211"/>
      <c r="N84" s="211"/>
      <c r="O84" s="211"/>
      <c r="P84" s="211"/>
      <c r="Q84" s="211"/>
      <c r="R84" s="211"/>
      <c r="S84" s="211"/>
      <c r="T84" s="211"/>
      <c r="AB84" s="212"/>
      <c r="AC84" s="212"/>
      <c r="AD84" s="212"/>
      <c r="AE84" s="212"/>
      <c r="AF84" s="212"/>
      <c r="AG84" s="212"/>
      <c r="AH84" s="212"/>
      <c r="AO84" s="336"/>
      <c r="AP84" s="336"/>
      <c r="AQ84" s="336"/>
      <c r="AR84" s="336"/>
      <c r="AS84" s="336"/>
      <c r="AT84" s="336"/>
      <c r="AU84" s="336"/>
      <c r="AV84" s="336"/>
      <c r="AW84" s="336"/>
      <c r="AX84" s="336"/>
      <c r="AY84" s="336"/>
      <c r="AZ84" s="336"/>
      <c r="BA84" s="336"/>
      <c r="BB84" s="336"/>
    </row>
  </sheetData>
  <mergeCells count="63">
    <mergeCell ref="H24:P24"/>
    <mergeCell ref="Y24:AG24"/>
    <mergeCell ref="AN24:AX24"/>
    <mergeCell ref="K4:AU4"/>
    <mergeCell ref="B8:H8"/>
    <mergeCell ref="I8:BG8"/>
    <mergeCell ref="B10:Q10"/>
    <mergeCell ref="R10:AJ10"/>
    <mergeCell ref="AK10:AP10"/>
    <mergeCell ref="AQ10:BF10"/>
    <mergeCell ref="B11:BF11"/>
    <mergeCell ref="N12:BF12"/>
    <mergeCell ref="B13:BF13"/>
    <mergeCell ref="M14:BF14"/>
    <mergeCell ref="B16:BF17"/>
    <mergeCell ref="P70:W70"/>
    <mergeCell ref="AE70:AM70"/>
    <mergeCell ref="P64:AM64"/>
    <mergeCell ref="C46:BC47"/>
    <mergeCell ref="F51:AE51"/>
    <mergeCell ref="AF51:AL51"/>
    <mergeCell ref="AT53:BA53"/>
    <mergeCell ref="AT54:BA54"/>
    <mergeCell ref="C55:I55"/>
    <mergeCell ref="AJ55:AP55"/>
    <mergeCell ref="C56:I56"/>
    <mergeCell ref="AJ56:AP56"/>
    <mergeCell ref="AT56:BA56"/>
    <mergeCell ref="W61:AG61"/>
    <mergeCell ref="AH61:AQ61"/>
    <mergeCell ref="P68:W68"/>
    <mergeCell ref="AE68:AM68"/>
    <mergeCell ref="P69:W69"/>
    <mergeCell ref="X69:AD69"/>
    <mergeCell ref="AE69:AM69"/>
    <mergeCell ref="P66:W66"/>
    <mergeCell ref="AE66:AM66"/>
    <mergeCell ref="P67:W67"/>
    <mergeCell ref="X67:AD67"/>
    <mergeCell ref="AE67:AM67"/>
    <mergeCell ref="AE72:AM72"/>
    <mergeCell ref="P73:W73"/>
    <mergeCell ref="X73:AD73"/>
    <mergeCell ref="AE73:AM73"/>
    <mergeCell ref="P71:W71"/>
    <mergeCell ref="X71:AD71"/>
    <mergeCell ref="AE71:AM71"/>
    <mergeCell ref="B26:BF27"/>
    <mergeCell ref="J80:AB80"/>
    <mergeCell ref="AC80:AV80"/>
    <mergeCell ref="B82:BG82"/>
    <mergeCell ref="M83:Q83"/>
    <mergeCell ref="AB83:AH84"/>
    <mergeCell ref="AO83:BB84"/>
    <mergeCell ref="M84:T84"/>
    <mergeCell ref="AN75:AV75"/>
    <mergeCell ref="J76:AB76"/>
    <mergeCell ref="AC76:AL76"/>
    <mergeCell ref="AN76:AV76"/>
    <mergeCell ref="J78:AB78"/>
    <mergeCell ref="AC78:AV78"/>
    <mergeCell ref="AC75:AL75"/>
    <mergeCell ref="P72:W72"/>
  </mergeCells>
  <hyperlinks>
    <hyperlink ref="AO83" r:id="rId1" xr:uid="{00000000-0004-0000-0C00-000000000000}"/>
  </hyperlinks>
  <printOptions horizontalCentered="1" verticalCentered="1"/>
  <pageMargins left="0.11811023622047245" right="0.11811023622047245" top="0.15748031496062992" bottom="0.19685039370078741" header="0.51181102362204722" footer="0.11811023622047245"/>
  <pageSetup scale="64" orientation="portrait" horizontalDpi="4294967295" verticalDpi="4294967295"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Lista!$A$2:$A$4</xm:f>
          </x14:formula1>
          <xm:sqref>G81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G52"/>
  <sheetViews>
    <sheetView showGridLines="0" zoomScale="120" zoomScaleNormal="120" workbookViewId="0">
      <selection activeCell="AI11" sqref="AI11"/>
    </sheetView>
  </sheetViews>
  <sheetFormatPr baseColWidth="10" defaultColWidth="2.5703125" defaultRowHeight="16.5"/>
  <cols>
    <col min="1" max="1" width="2.28515625" style="2" customWidth="1"/>
    <col min="2" max="22" width="2.5703125" style="2"/>
    <col min="23" max="23" width="3.42578125" style="2" bestFit="1" customWidth="1"/>
    <col min="24" max="30" width="2.5703125" style="2"/>
    <col min="31" max="31" width="3.42578125" style="2" bestFit="1" customWidth="1"/>
    <col min="32" max="16384" width="2.5703125" style="2"/>
  </cols>
  <sheetData>
    <row r="1" spans="2:59">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row>
    <row r="2" spans="2:59">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2:59">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2:59" ht="28.5" customHeight="1">
      <c r="B4" s="8"/>
      <c r="C4" s="8"/>
      <c r="D4" s="8"/>
      <c r="E4" s="8"/>
      <c r="F4" s="8"/>
      <c r="G4" s="8"/>
      <c r="H4" s="8"/>
      <c r="I4" s="8"/>
      <c r="J4" s="8"/>
      <c r="K4" s="201" t="s">
        <v>186</v>
      </c>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8"/>
      <c r="AW4" s="8"/>
      <c r="AX4" s="8"/>
      <c r="AY4" s="8"/>
      <c r="AZ4" s="8"/>
      <c r="BA4" s="8"/>
      <c r="BB4" s="8"/>
      <c r="BC4" s="8"/>
      <c r="BD4" s="8"/>
      <c r="BE4" s="8"/>
      <c r="BF4" s="8"/>
      <c r="BG4" s="8"/>
    </row>
    <row r="5" spans="2:59">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2:59">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2:59">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2:59" ht="26.25" customHeight="1">
      <c r="B8" s="200" t="s">
        <v>131</v>
      </c>
      <c r="C8" s="200"/>
      <c r="D8" s="200"/>
      <c r="E8" s="200"/>
      <c r="F8" s="200"/>
      <c r="G8" s="200"/>
      <c r="H8" s="200"/>
      <c r="I8" s="251" t="s">
        <v>367</v>
      </c>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row>
    <row r="9" spans="2:59">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2:59" ht="17.25" thickBot="1">
      <c r="B10" s="8"/>
      <c r="C10" s="14"/>
      <c r="D10" s="8"/>
      <c r="E10" s="8"/>
      <c r="F10" s="8"/>
      <c r="G10" s="8"/>
      <c r="H10" s="8"/>
      <c r="I10" s="8"/>
      <c r="J10" s="8"/>
      <c r="K10" s="8"/>
      <c r="L10" s="8"/>
      <c r="M10" s="3"/>
      <c r="N10" s="3"/>
      <c r="O10" s="3"/>
      <c r="P10" s="3"/>
      <c r="Q10" s="3"/>
      <c r="R10" s="3"/>
      <c r="S10" s="3"/>
      <c r="T10" s="3"/>
      <c r="U10" s="3"/>
      <c r="V10" s="8"/>
      <c r="W10" s="8"/>
      <c r="X10" s="8"/>
      <c r="Y10" s="8"/>
      <c r="Z10" s="8"/>
      <c r="AA10" s="8"/>
      <c r="AB10" s="8"/>
      <c r="AC10" s="8"/>
      <c r="AD10" s="8"/>
      <c r="AE10" s="8"/>
      <c r="AF10" s="8"/>
      <c r="AG10" s="8"/>
      <c r="AH10" s="8"/>
      <c r="AI10" s="8"/>
      <c r="AJ10" s="8"/>
      <c r="AK10" s="8"/>
      <c r="AL10" s="8"/>
      <c r="AM10" s="8"/>
      <c r="AN10" s="8"/>
      <c r="AO10" s="8"/>
      <c r="AP10" s="8"/>
      <c r="AQ10" s="8"/>
      <c r="AR10"/>
      <c r="AS10" s="8"/>
      <c r="AT10" s="8"/>
      <c r="AU10" s="8"/>
      <c r="AV10" s="8"/>
      <c r="AW10" s="8"/>
      <c r="AX10" s="8"/>
      <c r="AY10" s="8"/>
      <c r="AZ10" s="8"/>
      <c r="BA10" s="8"/>
      <c r="BB10" s="8"/>
      <c r="BC10" s="8"/>
      <c r="BD10" s="8"/>
      <c r="BE10" s="8"/>
      <c r="BF10" s="8"/>
      <c r="BG10" s="8"/>
    </row>
    <row r="11" spans="2:59" ht="18" thickTop="1" thickBot="1">
      <c r="B11" s="8"/>
      <c r="C11" s="14" t="s">
        <v>132</v>
      </c>
      <c r="D11" s="8"/>
      <c r="E11" s="8"/>
      <c r="F11" s="8"/>
      <c r="G11" s="8"/>
      <c r="H11" s="8"/>
      <c r="I11" s="8"/>
      <c r="J11" s="8"/>
      <c r="K11" s="8"/>
      <c r="L11" s="8"/>
      <c r="M11" s="14" t="s">
        <v>133</v>
      </c>
      <c r="N11" s="15"/>
      <c r="O11" s="202"/>
      <c r="P11" s="189"/>
      <c r="Q11" s="190"/>
      <c r="R11" s="341" t="s">
        <v>83</v>
      </c>
      <c r="S11" s="209"/>
      <c r="T11" s="209"/>
      <c r="U11" s="209"/>
      <c r="V11" s="310"/>
      <c r="W11" s="282"/>
      <c r="X11" s="283"/>
      <c r="Y11" s="284"/>
      <c r="Z11" s="230" t="s">
        <v>47</v>
      </c>
      <c r="AA11" s="223"/>
      <c r="AB11" s="223"/>
      <c r="AC11" s="232"/>
      <c r="AD11" s="10"/>
      <c r="AE11" s="11"/>
      <c r="AF11" s="12"/>
      <c r="AH11" s="3"/>
      <c r="AO11" s="14"/>
      <c r="AP11" s="14"/>
      <c r="AQ11" s="8"/>
      <c r="AR11" s="8"/>
      <c r="AS11" s="8"/>
      <c r="AT11" s="8"/>
      <c r="AU11" s="8"/>
      <c r="AV11" s="8"/>
      <c r="AW11" s="8"/>
      <c r="AX11" s="8"/>
      <c r="AY11" s="8"/>
      <c r="AZ11" s="8"/>
      <c r="BA11" s="8"/>
      <c r="BB11" s="8"/>
      <c r="BC11" s="8"/>
      <c r="BD11" s="8"/>
      <c r="BE11" s="8"/>
      <c r="BF11" s="8"/>
      <c r="BG11" s="8"/>
    </row>
    <row r="12" spans="2:59" ht="17.25" thickTop="1">
      <c r="B12" s="8"/>
      <c r="C12" s="14"/>
      <c r="D12" s="8"/>
      <c r="E12" s="8"/>
      <c r="F12" s="8"/>
      <c r="G12" s="8"/>
      <c r="H12" s="8"/>
      <c r="I12" s="8"/>
      <c r="J12" s="8"/>
      <c r="K12" s="8"/>
      <c r="L12" s="8"/>
      <c r="M12" s="13"/>
      <c r="N12" s="13"/>
      <c r="O12" s="8"/>
      <c r="P12" s="8"/>
      <c r="Q12" s="8"/>
      <c r="Y12" s="14"/>
      <c r="Z12" s="13"/>
      <c r="AA12" s="8"/>
      <c r="AB12" s="13"/>
      <c r="AC12" s="13"/>
      <c r="AD12" s="8"/>
      <c r="AE12" s="8"/>
      <c r="AF12" s="8"/>
      <c r="AH12" s="14"/>
      <c r="AO12" s="14"/>
      <c r="AP12" s="14"/>
      <c r="AQ12" s="8"/>
      <c r="AR12" s="8"/>
      <c r="AS12" s="8"/>
      <c r="AT12" s="8"/>
      <c r="AU12" s="8"/>
      <c r="AV12" s="8"/>
      <c r="AW12" s="8"/>
      <c r="AX12" s="8"/>
      <c r="AY12" s="8"/>
      <c r="AZ12" s="8"/>
      <c r="BA12" s="8"/>
      <c r="BB12" s="8"/>
      <c r="BC12" s="8"/>
      <c r="BD12" s="8"/>
      <c r="BE12" s="8"/>
      <c r="BF12" s="8"/>
      <c r="BG12" s="8"/>
    </row>
    <row r="13" spans="2:59">
      <c r="B13" s="8"/>
      <c r="C13" s="14"/>
      <c r="D13" s="8"/>
      <c r="E13" s="8"/>
      <c r="F13" s="8"/>
      <c r="G13" s="8"/>
      <c r="H13" s="8"/>
      <c r="I13" s="8"/>
      <c r="J13" s="8"/>
      <c r="K13" s="8"/>
      <c r="L13" s="8"/>
      <c r="M13" s="13"/>
      <c r="N13" s="13"/>
      <c r="O13" s="8"/>
      <c r="P13" s="8"/>
      <c r="Q13" s="8"/>
      <c r="Y13" s="14"/>
      <c r="Z13" s="14"/>
      <c r="AA13" s="8"/>
      <c r="AB13" s="13"/>
      <c r="AC13" s="13"/>
      <c r="AD13" s="8"/>
      <c r="AE13" s="8"/>
      <c r="AF13" s="8"/>
      <c r="AH13" s="14"/>
      <c r="AO13" s="14"/>
      <c r="AP13" s="14"/>
      <c r="AQ13" s="8"/>
      <c r="AR13" s="8"/>
      <c r="AS13" s="8"/>
      <c r="AT13" s="8"/>
      <c r="AU13" s="8"/>
      <c r="AV13" s="8"/>
      <c r="AW13" s="8"/>
      <c r="AX13" s="8"/>
      <c r="AY13" s="8"/>
      <c r="AZ13" s="8"/>
      <c r="BA13" s="8"/>
      <c r="BB13" s="8"/>
      <c r="BC13" s="8"/>
      <c r="BD13" s="8"/>
      <c r="BE13" s="8"/>
      <c r="BF13" s="8"/>
      <c r="BG13" s="8"/>
    </row>
    <row r="14" spans="2:59" ht="17.25" thickBot="1">
      <c r="B14" s="8"/>
      <c r="C14" s="14"/>
      <c r="D14" s="8"/>
      <c r="E14" s="8"/>
      <c r="F14" s="8"/>
      <c r="G14" s="8"/>
      <c r="H14" s="8"/>
      <c r="I14" s="8"/>
      <c r="J14" s="8"/>
      <c r="K14" s="8"/>
      <c r="L14" s="8"/>
      <c r="M14" s="3"/>
      <c r="N14" s="3"/>
      <c r="O14" s="3"/>
      <c r="P14" s="3"/>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row>
    <row r="15" spans="2:59" ht="18" thickTop="1" thickBot="1">
      <c r="B15" s="8"/>
      <c r="C15" s="290" t="s">
        <v>135</v>
      </c>
      <c r="D15" s="290"/>
      <c r="E15" s="290"/>
      <c r="F15" s="290"/>
      <c r="G15" s="290"/>
      <c r="H15" s="290"/>
      <c r="I15" s="290"/>
      <c r="J15" s="290"/>
      <c r="K15" s="290"/>
      <c r="L15" s="290"/>
      <c r="M15" s="290"/>
      <c r="N15" s="290"/>
      <c r="O15" s="290"/>
      <c r="P15" s="290"/>
      <c r="Q15" s="290"/>
      <c r="R15" s="290"/>
      <c r="S15" s="290"/>
      <c r="T15" s="290"/>
      <c r="U15" s="290"/>
      <c r="V15" s="290"/>
      <c r="W15" s="290"/>
      <c r="X15" s="290"/>
      <c r="Y15" s="290"/>
      <c r="Z15" s="291"/>
      <c r="AA15" s="202"/>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90"/>
      <c r="BD15" s="8"/>
      <c r="BE15" s="8"/>
      <c r="BF15" s="8"/>
      <c r="BG15" s="8"/>
    </row>
    <row r="16" spans="2:59" ht="17.25" thickTop="1">
      <c r="B16" s="8"/>
      <c r="C16" s="14"/>
      <c r="D16" s="8"/>
      <c r="E16" s="8"/>
      <c r="F16" s="8"/>
      <c r="G16" s="8"/>
      <c r="H16" s="8"/>
      <c r="I16" s="8"/>
      <c r="J16" s="8"/>
      <c r="K16" s="8"/>
      <c r="L16" s="8"/>
      <c r="M16" s="3"/>
      <c r="N16" s="3"/>
      <c r="O16" s="3"/>
      <c r="P16" s="3"/>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row>
    <row r="17" spans="2:59" ht="18" hidden="1" thickTop="1" thickBot="1">
      <c r="B17" s="8"/>
      <c r="C17" s="14" t="s">
        <v>136</v>
      </c>
      <c r="D17" s="14"/>
      <c r="E17" s="14"/>
      <c r="F17" s="14"/>
      <c r="G17" s="14"/>
      <c r="H17" s="14"/>
      <c r="I17" s="14"/>
      <c r="J17" s="14"/>
      <c r="K17" s="14"/>
      <c r="L17" s="14"/>
      <c r="M17" s="14"/>
      <c r="N17" s="14"/>
      <c r="O17" s="14"/>
      <c r="P17" s="14"/>
      <c r="Q17" s="14"/>
      <c r="R17" s="14"/>
      <c r="S17" s="14"/>
      <c r="T17" s="14"/>
      <c r="U17" s="14"/>
      <c r="V17" s="14"/>
      <c r="W17" s="14"/>
      <c r="X17" s="14"/>
      <c r="Y17" s="14"/>
      <c r="Z17" s="224"/>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6"/>
      <c r="BD17" s="8"/>
      <c r="BE17" s="8"/>
      <c r="BF17" s="8"/>
      <c r="BG17" s="8"/>
    </row>
    <row r="18" spans="2:59" ht="18" hidden="1" thickTop="1" thickBot="1">
      <c r="B18" s="8"/>
      <c r="C18" s="14"/>
      <c r="D18" s="8"/>
      <c r="E18" s="8"/>
      <c r="F18" s="8"/>
      <c r="G18" s="8"/>
      <c r="H18" s="8"/>
      <c r="I18" s="8"/>
      <c r="J18" s="8"/>
      <c r="K18" s="8"/>
      <c r="L18" s="8"/>
      <c r="M18" s="3"/>
      <c r="N18" s="3"/>
      <c r="O18" s="3"/>
      <c r="P18" s="3"/>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row>
    <row r="19" spans="2:59" ht="18" hidden="1" thickTop="1" thickBot="1">
      <c r="B19" s="8"/>
      <c r="C19" s="290" t="s">
        <v>138</v>
      </c>
      <c r="D19" s="290"/>
      <c r="E19" s="290"/>
      <c r="F19" s="290"/>
      <c r="G19" s="290"/>
      <c r="H19" s="290"/>
      <c r="I19" s="290"/>
      <c r="J19" s="290"/>
      <c r="K19" s="290"/>
      <c r="L19" s="290"/>
      <c r="M19" s="290"/>
      <c r="N19" s="290"/>
      <c r="O19" s="290"/>
      <c r="P19" s="290"/>
      <c r="Q19" s="290"/>
      <c r="R19" s="291"/>
      <c r="S19" s="224"/>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6"/>
      <c r="BD19" s="8"/>
      <c r="BE19" s="8"/>
      <c r="BF19" s="8"/>
      <c r="BG19" s="8"/>
    </row>
    <row r="20" spans="2:59" ht="17.25" hidden="1" thickTop="1">
      <c r="B20" s="8"/>
      <c r="C20" s="14"/>
      <c r="D20" s="8"/>
      <c r="E20" s="8"/>
      <c r="F20" s="8"/>
      <c r="G20" s="8"/>
      <c r="H20" s="8"/>
      <c r="I20" s="8"/>
      <c r="J20" s="8"/>
      <c r="K20" s="8"/>
      <c r="L20" s="8"/>
      <c r="M20" s="3"/>
      <c r="N20" s="3"/>
      <c r="O20" s="3"/>
      <c r="P20" s="3"/>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2:59" ht="17.25" thickBot="1">
      <c r="B21" s="8"/>
      <c r="C21" s="290" t="s">
        <v>140</v>
      </c>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8"/>
      <c r="BE21" s="8"/>
      <c r="BF21" s="8"/>
      <c r="BG21" s="8"/>
    </row>
    <row r="22" spans="2:59" ht="18" thickTop="1" thickBot="1">
      <c r="B22" s="8"/>
      <c r="C22" s="224"/>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6"/>
      <c r="BD22" s="8"/>
      <c r="BE22" s="8"/>
      <c r="BF22" s="8"/>
      <c r="BG22" s="8"/>
    </row>
    <row r="23" spans="2:59" ht="17.25" thickTop="1">
      <c r="B23" s="8"/>
      <c r="C23" s="14"/>
      <c r="D23" s="8"/>
      <c r="E23" s="8"/>
      <c r="F23" s="8"/>
      <c r="G23" s="8"/>
      <c r="H23" s="8"/>
      <c r="I23" s="8"/>
      <c r="J23" s="8"/>
      <c r="K23" s="8"/>
      <c r="L23" s="8"/>
      <c r="M23" s="3"/>
      <c r="N23" s="3"/>
      <c r="O23" s="3"/>
      <c r="P23" s="3"/>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row>
    <row r="24" spans="2:59">
      <c r="B24" s="8"/>
      <c r="C24" s="14" t="s">
        <v>137</v>
      </c>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8"/>
      <c r="AT24" s="8"/>
      <c r="AU24" s="8"/>
      <c r="AV24" s="8"/>
      <c r="AW24" s="8"/>
      <c r="AX24" s="8"/>
      <c r="AY24" s="8"/>
      <c r="AZ24" s="8"/>
      <c r="BA24" s="8"/>
      <c r="BB24" s="8"/>
      <c r="BC24" s="8"/>
      <c r="BD24" s="8"/>
      <c r="BE24" s="8"/>
      <c r="BF24" s="8"/>
      <c r="BG24" s="8"/>
    </row>
    <row r="25" spans="2:59" ht="17.25" thickBot="1">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row>
    <row r="26" spans="2:59" ht="18" thickTop="1" thickBot="1">
      <c r="B26" s="8"/>
      <c r="C26" s="8"/>
      <c r="D26" s="8"/>
      <c r="M26" s="26">
        <v>1</v>
      </c>
      <c r="N26" s="8"/>
      <c r="O26" s="26">
        <v>2</v>
      </c>
      <c r="P26" s="8"/>
      <c r="Q26" s="26">
        <v>3</v>
      </c>
      <c r="R26" s="8"/>
      <c r="S26" s="26">
        <v>4</v>
      </c>
      <c r="T26" s="8"/>
      <c r="U26" s="26">
        <v>5</v>
      </c>
      <c r="V26" s="8"/>
      <c r="W26" s="26">
        <v>6</v>
      </c>
      <c r="X26" s="8"/>
      <c r="Y26" s="26">
        <v>7</v>
      </c>
      <c r="Z26" s="8"/>
      <c r="AA26" s="26">
        <v>8</v>
      </c>
      <c r="AB26" s="8"/>
      <c r="AC26" s="26">
        <v>9</v>
      </c>
      <c r="AD26" s="8"/>
      <c r="AE26" s="26">
        <v>10</v>
      </c>
      <c r="AF26" s="8"/>
      <c r="AG26" s="8"/>
      <c r="AH26" s="8"/>
      <c r="AI26" s="8"/>
      <c r="AJ26" s="8"/>
      <c r="AK26" s="8"/>
      <c r="AL26" s="8"/>
      <c r="AM26" s="8"/>
      <c r="AN26" s="8"/>
      <c r="AO26" s="8"/>
      <c r="AP26" s="8"/>
      <c r="AQ26" s="214" t="s">
        <v>266</v>
      </c>
      <c r="AR26" s="214"/>
      <c r="AS26" s="214"/>
      <c r="AT26" s="214"/>
      <c r="AU26" s="214"/>
      <c r="AV26" s="214"/>
      <c r="AW26" s="214"/>
      <c r="AX26" s="214"/>
      <c r="AY26" s="214"/>
      <c r="AZ26" s="214"/>
      <c r="BA26" s="214"/>
      <c r="BB26" s="214"/>
      <c r="BC26" s="214"/>
      <c r="BD26" s="8"/>
      <c r="BE26" s="8"/>
      <c r="BF26" s="8"/>
      <c r="BG26" s="8"/>
    </row>
    <row r="27" spans="2:59" ht="16.5" customHeight="1" thickTop="1" thickBot="1">
      <c r="B27" s="8"/>
      <c r="C27" s="8"/>
      <c r="D27" s="8"/>
      <c r="E27" s="8"/>
      <c r="F27" s="8"/>
      <c r="G27" s="400" t="s">
        <v>134</v>
      </c>
      <c r="H27" s="400"/>
      <c r="I27" s="400"/>
      <c r="J27" s="400"/>
      <c r="K27" s="400"/>
      <c r="L27" s="400"/>
      <c r="M27" s="400"/>
      <c r="P27" s="8"/>
      <c r="Q27" s="8"/>
      <c r="R27" s="8"/>
      <c r="S27" s="8"/>
      <c r="T27" s="8"/>
      <c r="U27" s="8"/>
      <c r="V27" s="8"/>
      <c r="W27" s="8"/>
      <c r="X27" s="8"/>
      <c r="Y27" s="8"/>
      <c r="Z27" s="8"/>
      <c r="AA27" s="8"/>
      <c r="AB27" s="8"/>
      <c r="AC27" s="8"/>
      <c r="AD27" s="8"/>
      <c r="AE27" s="400"/>
      <c r="AF27" s="400"/>
      <c r="AG27" s="400"/>
      <c r="AH27" s="400"/>
      <c r="AI27" s="400"/>
      <c r="AJ27" s="400"/>
      <c r="AK27" s="400"/>
      <c r="AL27" s="8"/>
      <c r="AM27" s="8"/>
      <c r="AN27" s="8"/>
      <c r="AO27" s="8"/>
      <c r="AP27" s="8"/>
      <c r="AQ27" s="392" t="s">
        <v>541</v>
      </c>
      <c r="AR27" s="392"/>
      <c r="AS27" s="392"/>
      <c r="AT27" s="392"/>
      <c r="AU27" s="392"/>
      <c r="AV27" s="392"/>
      <c r="AW27" s="170"/>
      <c r="AX27" s="392" t="s">
        <v>542</v>
      </c>
      <c r="AY27" s="392"/>
      <c r="AZ27" s="392"/>
      <c r="BA27" s="392"/>
      <c r="BB27" s="392"/>
      <c r="BC27" s="392"/>
      <c r="BD27" s="8"/>
      <c r="BE27" s="8"/>
      <c r="BF27" s="8"/>
      <c r="BG27" s="8"/>
    </row>
    <row r="28" spans="2:59" ht="15.6" customHeight="1" thickTop="1" thickBot="1">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393">
        <v>0</v>
      </c>
      <c r="AR28" s="394"/>
      <c r="AS28" s="394"/>
      <c r="AT28" s="394"/>
      <c r="AU28" s="394"/>
      <c r="AV28" s="395"/>
      <c r="AW28" s="169"/>
      <c r="AX28" s="396">
        <v>0</v>
      </c>
      <c r="AY28" s="397"/>
      <c r="AZ28" s="397"/>
      <c r="BA28" s="397"/>
      <c r="BB28" s="397"/>
      <c r="BC28" s="398"/>
      <c r="BD28" s="8"/>
      <c r="BE28" s="8"/>
      <c r="BF28" s="8"/>
      <c r="BG28" s="8"/>
    </row>
    <row r="29" spans="2:59" ht="17.25" thickTop="1">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row>
    <row r="30" spans="2:59">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row>
    <row r="31" spans="2:59">
      <c r="B31" s="8"/>
      <c r="C31" s="14" t="s">
        <v>153</v>
      </c>
      <c r="D31" s="14"/>
      <c r="E31" s="14"/>
      <c r="F31" s="14"/>
      <c r="G31" s="14"/>
      <c r="H31" s="14"/>
      <c r="I31" s="14"/>
      <c r="J31" s="14"/>
      <c r="K31" s="14"/>
      <c r="L31" s="14"/>
      <c r="M31" s="14"/>
      <c r="N31" s="14"/>
      <c r="O31" s="14"/>
      <c r="P31" s="14"/>
      <c r="Q31" s="14"/>
      <c r="R31" s="14"/>
      <c r="S31" s="14"/>
      <c r="T31" s="14"/>
      <c r="U31" s="14"/>
      <c r="V31" s="14"/>
      <c r="W31" s="14"/>
      <c r="X31" s="14"/>
      <c r="Y31" s="14"/>
      <c r="Z31" s="14"/>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row>
    <row r="32" spans="2:59" ht="9.9499999999999993" customHeight="1">
      <c r="B32" s="8"/>
      <c r="C32" s="14"/>
      <c r="D32" s="14"/>
      <c r="E32" s="14"/>
      <c r="F32" s="14"/>
      <c r="G32" s="14"/>
      <c r="H32" s="14"/>
      <c r="I32" s="14"/>
      <c r="J32" s="14"/>
      <c r="K32" s="14"/>
      <c r="L32" s="14"/>
      <c r="M32" s="14"/>
      <c r="N32" s="14"/>
      <c r="O32" s="14"/>
      <c r="P32" s="14"/>
      <c r="Q32" s="14"/>
      <c r="R32" s="14"/>
      <c r="S32" s="14"/>
      <c r="T32" s="14"/>
      <c r="U32" s="14"/>
      <c r="V32" s="14"/>
      <c r="W32" s="14"/>
      <c r="X32" s="14"/>
      <c r="Y32" s="14"/>
      <c r="Z32" s="14"/>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row>
    <row r="33" spans="2:59" ht="17.25" thickBot="1">
      <c r="B33" s="8"/>
      <c r="C33" s="223" t="s">
        <v>0</v>
      </c>
      <c r="D33" s="223"/>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185" t="s">
        <v>6</v>
      </c>
      <c r="AE33" s="185"/>
      <c r="AF33" s="185"/>
      <c r="AG33" s="185"/>
      <c r="AH33" s="185"/>
      <c r="AI33" s="185"/>
      <c r="AJ33" s="185"/>
      <c r="AK33" s="185" t="s">
        <v>1</v>
      </c>
      <c r="AL33" s="185"/>
      <c r="AM33" s="185"/>
      <c r="AN33" s="185"/>
      <c r="AO33" s="185"/>
      <c r="AP33" s="185"/>
      <c r="AQ33" s="185"/>
      <c r="AR33" s="185"/>
      <c r="AS33" s="185"/>
      <c r="AT33" s="185"/>
      <c r="AU33" s="185"/>
      <c r="AV33" s="185" t="s">
        <v>139</v>
      </c>
      <c r="AW33" s="185"/>
      <c r="AX33" s="185"/>
      <c r="AY33" s="185"/>
      <c r="AZ33" s="185"/>
      <c r="BA33" s="185"/>
      <c r="BB33" s="185"/>
      <c r="BC33" s="185"/>
      <c r="BD33" s="8"/>
      <c r="BE33" s="8"/>
      <c r="BF33" s="8"/>
      <c r="BG33" s="8"/>
    </row>
    <row r="34" spans="2:59" ht="18" thickTop="1" thickBot="1">
      <c r="B34" s="8">
        <v>1</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399"/>
      <c r="AM34" s="399"/>
      <c r="AN34" s="399"/>
      <c r="AO34" s="399"/>
      <c r="AP34" s="399"/>
      <c r="AQ34" s="399"/>
      <c r="AR34" s="399"/>
      <c r="AS34" s="399"/>
      <c r="AT34" s="399"/>
      <c r="AU34" s="399"/>
      <c r="AV34" s="399"/>
      <c r="AW34" s="399"/>
      <c r="AX34" s="399"/>
      <c r="AY34" s="399"/>
      <c r="AZ34" s="399"/>
      <c r="BA34" s="399"/>
      <c r="BB34" s="399"/>
      <c r="BC34" s="399"/>
      <c r="BD34" s="8"/>
      <c r="BE34" s="8"/>
      <c r="BF34" s="8"/>
      <c r="BG34" s="8"/>
    </row>
    <row r="35" spans="2:59" ht="9.9499999999999993" customHeight="1" thickTop="1" thickBot="1">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row>
    <row r="36" spans="2:59" ht="18" thickTop="1" thickBot="1">
      <c r="B36" s="2">
        <v>2</v>
      </c>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399"/>
      <c r="AD36" s="399"/>
      <c r="AE36" s="399"/>
      <c r="AF36" s="399"/>
      <c r="AG36" s="399"/>
      <c r="AH36" s="399"/>
      <c r="AI36" s="399"/>
      <c r="AJ36" s="399"/>
      <c r="AK36" s="399"/>
      <c r="AL36" s="399"/>
      <c r="AM36" s="399"/>
      <c r="AN36" s="399"/>
      <c r="AO36" s="399"/>
      <c r="AP36" s="399"/>
      <c r="AQ36" s="399"/>
      <c r="AR36" s="399"/>
      <c r="AS36" s="399"/>
      <c r="AT36" s="399"/>
      <c r="AU36" s="399"/>
      <c r="AV36" s="399"/>
      <c r="AW36" s="399"/>
      <c r="AX36" s="399"/>
      <c r="AY36" s="399"/>
      <c r="AZ36" s="399"/>
      <c r="BA36" s="399"/>
      <c r="BB36" s="399"/>
      <c r="BC36" s="399"/>
    </row>
    <row r="37" spans="2:59" ht="9.9499999999999993" customHeight="1" thickTop="1" thickBot="1"/>
    <row r="38" spans="2:59" ht="18" thickTop="1" thickBot="1">
      <c r="B38" s="2">
        <v>3</v>
      </c>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row>
    <row r="39" spans="2:59" ht="9.9499999999999993" customHeight="1" thickTop="1" thickBot="1"/>
    <row r="40" spans="2:59" ht="18" thickTop="1" thickBot="1">
      <c r="B40" s="2">
        <v>4</v>
      </c>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c r="AR40" s="399"/>
      <c r="AS40" s="399"/>
      <c r="AT40" s="399"/>
      <c r="AU40" s="399"/>
      <c r="AV40" s="399"/>
      <c r="AW40" s="399"/>
      <c r="AX40" s="399"/>
      <c r="AY40" s="399"/>
      <c r="AZ40" s="399"/>
      <c r="BA40" s="399"/>
      <c r="BB40" s="399"/>
      <c r="BC40" s="399"/>
    </row>
    <row r="41" spans="2:59" ht="9.9499999999999993" customHeight="1" thickTop="1" thickBot="1">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row>
    <row r="42" spans="2:59" ht="18" thickTop="1" thickBot="1">
      <c r="B42" s="2">
        <v>5</v>
      </c>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row>
    <row r="43" spans="2:59" ht="9.9499999999999993" customHeight="1" thickTop="1" thickBot="1">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row>
    <row r="44" spans="2:59" ht="18" thickTop="1" thickBot="1">
      <c r="B44" s="2">
        <v>6</v>
      </c>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c r="AG44" s="399"/>
      <c r="AH44" s="399"/>
      <c r="AI44" s="399"/>
      <c r="AJ44" s="399"/>
      <c r="AK44" s="399"/>
      <c r="AL44" s="399"/>
      <c r="AM44" s="399"/>
      <c r="AN44" s="399"/>
      <c r="AO44" s="399"/>
      <c r="AP44" s="399"/>
      <c r="AQ44" s="399"/>
      <c r="AR44" s="399"/>
      <c r="AS44" s="399"/>
      <c r="AT44" s="399"/>
      <c r="AU44" s="399"/>
      <c r="AV44" s="399"/>
      <c r="AW44" s="399"/>
      <c r="AX44" s="399"/>
      <c r="AY44" s="399"/>
      <c r="AZ44" s="399"/>
      <c r="BA44" s="399"/>
      <c r="BB44" s="399"/>
      <c r="BC44" s="399"/>
    </row>
    <row r="45" spans="2:59" ht="9.9499999999999993" customHeight="1" thickTop="1" thickBot="1">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row>
    <row r="46" spans="2:59" ht="18" thickTop="1" thickBot="1">
      <c r="B46" s="2">
        <v>7</v>
      </c>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399"/>
      <c r="AN46" s="399"/>
      <c r="AO46" s="399"/>
      <c r="AP46" s="399"/>
      <c r="AQ46" s="399"/>
      <c r="AR46" s="399"/>
      <c r="AS46" s="399"/>
      <c r="AT46" s="399"/>
      <c r="AU46" s="399"/>
      <c r="AV46" s="399"/>
      <c r="AW46" s="399"/>
      <c r="AX46" s="399"/>
      <c r="AY46" s="399"/>
      <c r="AZ46" s="399"/>
      <c r="BA46" s="399"/>
      <c r="BB46" s="399"/>
      <c r="BC46" s="399"/>
    </row>
    <row r="47" spans="2:59" ht="9.9499999999999993" customHeight="1" thickTop="1" thickBot="1">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row>
    <row r="48" spans="2:59" ht="18" thickTop="1" thickBot="1">
      <c r="B48" s="2">
        <v>8</v>
      </c>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c r="AB48" s="399"/>
      <c r="AC48" s="399"/>
      <c r="AD48" s="399"/>
      <c r="AE48" s="399"/>
      <c r="AF48" s="399"/>
      <c r="AG48" s="399"/>
      <c r="AH48" s="399"/>
      <c r="AI48" s="399"/>
      <c r="AJ48" s="399"/>
      <c r="AK48" s="399"/>
      <c r="AL48" s="399"/>
      <c r="AM48" s="399"/>
      <c r="AN48" s="399"/>
      <c r="AO48" s="399"/>
      <c r="AP48" s="399"/>
      <c r="AQ48" s="399"/>
      <c r="AR48" s="399"/>
      <c r="AS48" s="399"/>
      <c r="AT48" s="399"/>
      <c r="AU48" s="399"/>
      <c r="AV48" s="399"/>
      <c r="AW48" s="399"/>
      <c r="AX48" s="399"/>
      <c r="AY48" s="399"/>
      <c r="AZ48" s="399"/>
      <c r="BA48" s="399"/>
      <c r="BB48" s="399"/>
      <c r="BC48" s="399"/>
    </row>
    <row r="49" spans="2:59" ht="17.25" thickTop="1"/>
    <row r="50" spans="2:59">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row>
    <row r="51" spans="2:59">
      <c r="M51" s="211" t="s">
        <v>41</v>
      </c>
      <c r="N51" s="177"/>
      <c r="O51" s="177"/>
      <c r="P51" s="177"/>
      <c r="Q51" s="177"/>
      <c r="AB51" s="212" t="s">
        <v>257</v>
      </c>
      <c r="AC51" s="212"/>
      <c r="AD51" s="212"/>
      <c r="AE51" s="212"/>
      <c r="AF51" s="212"/>
      <c r="AG51" s="212"/>
      <c r="AH51" s="212"/>
      <c r="AO51" s="335" t="s">
        <v>256</v>
      </c>
      <c r="AP51" s="336"/>
      <c r="AQ51" s="336"/>
      <c r="AR51" s="336"/>
      <c r="AS51" s="336"/>
      <c r="AT51" s="336"/>
      <c r="AU51" s="336"/>
      <c r="AV51" s="336"/>
      <c r="AW51" s="336"/>
      <c r="AX51" s="336"/>
      <c r="AY51" s="336"/>
      <c r="AZ51" s="336"/>
      <c r="BA51" s="336"/>
      <c r="BB51" s="336"/>
    </row>
    <row r="52" spans="2:59" ht="16.5" customHeight="1">
      <c r="M52" s="211"/>
      <c r="N52" s="211"/>
      <c r="O52" s="211"/>
      <c r="P52" s="211"/>
      <c r="Q52" s="211"/>
      <c r="R52" s="211"/>
      <c r="S52" s="211"/>
      <c r="T52" s="211"/>
      <c r="AB52" s="212"/>
      <c r="AC52" s="212"/>
      <c r="AD52" s="212"/>
      <c r="AE52" s="212"/>
      <c r="AF52" s="212"/>
      <c r="AG52" s="212"/>
      <c r="AH52" s="212"/>
      <c r="AO52" s="336"/>
      <c r="AP52" s="336"/>
      <c r="AQ52" s="336"/>
      <c r="AR52" s="336"/>
      <c r="AS52" s="336"/>
      <c r="AT52" s="336"/>
      <c r="AU52" s="336"/>
      <c r="AV52" s="336"/>
      <c r="AW52" s="336"/>
      <c r="AX52" s="336"/>
      <c r="AY52" s="336"/>
      <c r="AZ52" s="336"/>
      <c r="BA52" s="336"/>
      <c r="BB52" s="336"/>
    </row>
  </sheetData>
  <mergeCells count="62">
    <mergeCell ref="AO51:BB52"/>
    <mergeCell ref="K4:AU4"/>
    <mergeCell ref="B8:H8"/>
    <mergeCell ref="M51:Q51"/>
    <mergeCell ref="AB51:AH52"/>
    <mergeCell ref="M52:T52"/>
    <mergeCell ref="I8:BG8"/>
    <mergeCell ref="B50:BG50"/>
    <mergeCell ref="AE27:AK27"/>
    <mergeCell ref="G27:M27"/>
    <mergeCell ref="S19:BC19"/>
    <mergeCell ref="C19:R19"/>
    <mergeCell ref="C21:BC21"/>
    <mergeCell ref="C22:BC22"/>
    <mergeCell ref="Z11:AC11"/>
    <mergeCell ref="C15:Z15"/>
    <mergeCell ref="Z17:BC17"/>
    <mergeCell ref="AA15:BC15"/>
    <mergeCell ref="R11:V11"/>
    <mergeCell ref="O11:Q11"/>
    <mergeCell ref="W11:Y11"/>
    <mergeCell ref="C34:AC34"/>
    <mergeCell ref="AD34:AJ34"/>
    <mergeCell ref="AK34:AU34"/>
    <mergeCell ref="AV34:BC34"/>
    <mergeCell ref="C33:AC33"/>
    <mergeCell ref="AD33:AJ33"/>
    <mergeCell ref="AK33:AU33"/>
    <mergeCell ref="AV33:BC33"/>
    <mergeCell ref="C36:AC36"/>
    <mergeCell ref="AD36:AJ36"/>
    <mergeCell ref="AK36:AU36"/>
    <mergeCell ref="AV36:BC36"/>
    <mergeCell ref="C38:AC38"/>
    <mergeCell ref="AD38:AJ38"/>
    <mergeCell ref="AK38:AU38"/>
    <mergeCell ref="AV38:BC38"/>
    <mergeCell ref="C40:AC40"/>
    <mergeCell ref="AD40:AJ40"/>
    <mergeCell ref="AK40:AU40"/>
    <mergeCell ref="AV40:BC40"/>
    <mergeCell ref="C42:AC42"/>
    <mergeCell ref="AD42:AJ42"/>
    <mergeCell ref="AK42:AU42"/>
    <mergeCell ref="AV42:BC42"/>
    <mergeCell ref="C48:AC48"/>
    <mergeCell ref="AD48:AJ48"/>
    <mergeCell ref="AK48:AU48"/>
    <mergeCell ref="AV48:BC48"/>
    <mergeCell ref="C44:AC44"/>
    <mergeCell ref="AD44:AJ44"/>
    <mergeCell ref="AK44:AU44"/>
    <mergeCell ref="AV44:BC44"/>
    <mergeCell ref="C46:AC46"/>
    <mergeCell ref="AD46:AJ46"/>
    <mergeCell ref="AK46:AU46"/>
    <mergeCell ref="AV46:BC46"/>
    <mergeCell ref="AQ27:AV27"/>
    <mergeCell ref="AX27:BC27"/>
    <mergeCell ref="AQ28:AV28"/>
    <mergeCell ref="AX28:BC28"/>
    <mergeCell ref="AQ26:BC26"/>
  </mergeCells>
  <hyperlinks>
    <hyperlink ref="AO51" r:id="rId1" xr:uid="{00000000-0004-0000-0D00-000000000000}"/>
  </hyperlinks>
  <printOptions horizontalCentered="1" verticalCentered="1"/>
  <pageMargins left="0.11811023622047245" right="0" top="0" bottom="0.15748031496062992" header="0.11811023622047245" footer="0.11811023622047245"/>
  <pageSetup scale="65" orientation="portrait" horizontalDpi="4294967295" verticalDpi="4294967295"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F50"/>
  <sheetViews>
    <sheetView showGridLines="0" zoomScale="120" zoomScaleNormal="120" workbookViewId="0">
      <selection activeCell="BB27" sqref="BB27"/>
    </sheetView>
  </sheetViews>
  <sheetFormatPr baseColWidth="10" defaultColWidth="2.5703125" defaultRowHeight="16.5"/>
  <cols>
    <col min="1" max="1" width="2.28515625" style="2" customWidth="1"/>
    <col min="2" max="16384" width="2.5703125" style="2"/>
  </cols>
  <sheetData>
    <row r="1" spans="2:5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row>
    <row r="2" spans="2:5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row>
    <row r="3" spans="2:5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row>
    <row r="4" spans="2:58" ht="28.5" customHeight="1">
      <c r="B4" s="8"/>
      <c r="C4" s="8"/>
      <c r="D4" s="8"/>
      <c r="E4" s="8"/>
      <c r="F4" s="8"/>
      <c r="G4" s="8"/>
      <c r="H4" s="8"/>
      <c r="I4" s="8"/>
      <c r="J4" s="8"/>
      <c r="K4" s="201" t="s">
        <v>186</v>
      </c>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8"/>
      <c r="AV4" s="8"/>
      <c r="AW4" s="8"/>
      <c r="AX4" s="8"/>
      <c r="AY4" s="8"/>
      <c r="AZ4" s="8"/>
      <c r="BA4" s="8"/>
      <c r="BB4" s="8"/>
      <c r="BC4" s="8"/>
      <c r="BD4" s="8"/>
      <c r="BE4" s="8"/>
      <c r="BF4" s="8"/>
    </row>
    <row r="5" spans="2:5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row>
    <row r="6" spans="2:5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row>
    <row r="7" spans="2:5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row>
    <row r="8" spans="2:58" ht="26.25" customHeight="1">
      <c r="B8" s="401" t="s">
        <v>238</v>
      </c>
      <c r="C8" s="401"/>
      <c r="D8" s="401"/>
      <c r="E8" s="401"/>
      <c r="F8" s="401"/>
      <c r="G8" s="401"/>
      <c r="H8" s="401"/>
      <c r="I8" s="251" t="s">
        <v>370</v>
      </c>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row>
    <row r="9" spans="2:58" ht="18" customHeight="1" thickBot="1">
      <c r="B9" s="50"/>
      <c r="C9" s="50"/>
      <c r="D9" s="50"/>
      <c r="E9" s="50"/>
      <c r="F9" s="50"/>
      <c r="G9" s="50"/>
      <c r="H9" s="50"/>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row>
    <row r="10" spans="2:58" ht="18" customHeight="1" thickTop="1" thickBot="1">
      <c r="B10" s="184" t="s">
        <v>235</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202"/>
      <c r="AA10" s="189"/>
      <c r="AB10" s="189"/>
      <c r="AC10" s="189"/>
      <c r="AD10" s="189"/>
      <c r="AE10" s="189"/>
      <c r="AF10" s="189"/>
      <c r="AG10" s="189"/>
      <c r="AH10" s="189"/>
      <c r="AI10" s="189"/>
      <c r="AJ10" s="189"/>
      <c r="AK10" s="189"/>
      <c r="AL10" s="189"/>
      <c r="AM10" s="189"/>
      <c r="AN10" s="189"/>
      <c r="AO10" s="189"/>
      <c r="AP10" s="189"/>
      <c r="AQ10" s="189"/>
      <c r="AR10" s="189"/>
      <c r="AS10" s="189"/>
      <c r="AT10" s="189"/>
      <c r="AU10" s="190"/>
      <c r="AV10" s="37"/>
      <c r="AW10" s="37"/>
      <c r="AX10" s="37"/>
      <c r="AY10" s="37"/>
      <c r="AZ10" s="37"/>
      <c r="BA10" s="37"/>
      <c r="BB10" s="37"/>
      <c r="BC10" s="37"/>
      <c r="BD10" s="37"/>
      <c r="BE10" s="37"/>
      <c r="BF10" s="37"/>
    </row>
    <row r="11" spans="2:58" ht="18" customHeight="1" thickTop="1">
      <c r="B11" s="50"/>
      <c r="C11" s="50"/>
      <c r="D11" s="50"/>
      <c r="E11" s="50"/>
      <c r="F11" s="50"/>
      <c r="G11" s="50"/>
      <c r="H11" s="50"/>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row>
    <row r="12" spans="2:58" ht="18" customHeight="1" thickBot="1">
      <c r="B12" s="50"/>
      <c r="C12" s="50"/>
      <c r="D12" s="50"/>
      <c r="E12" s="50"/>
      <c r="F12" s="50"/>
      <c r="G12" s="50"/>
      <c r="H12" s="50"/>
      <c r="I12" s="37"/>
      <c r="J12" s="37"/>
      <c r="K12" s="37"/>
      <c r="L12" s="37"/>
      <c r="M12" s="37"/>
      <c r="N12" s="37"/>
      <c r="O12" s="285" t="s">
        <v>0</v>
      </c>
      <c r="P12" s="285"/>
      <c r="Q12" s="285"/>
      <c r="R12" s="285"/>
      <c r="S12" s="285"/>
      <c r="T12" s="285"/>
      <c r="U12" s="285"/>
      <c r="V12" s="285"/>
      <c r="W12" s="285"/>
      <c r="X12" s="285"/>
      <c r="Y12" s="285"/>
      <c r="Z12" s="285"/>
      <c r="AA12" s="285"/>
      <c r="AB12" s="285"/>
      <c r="AC12" s="285"/>
      <c r="AD12" s="209" t="s">
        <v>6</v>
      </c>
      <c r="AE12" s="209"/>
      <c r="AF12" s="209"/>
      <c r="AG12" s="209"/>
      <c r="AH12" s="209"/>
      <c r="AI12" s="285" t="s">
        <v>78</v>
      </c>
      <c r="AJ12" s="285"/>
      <c r="AK12" s="285"/>
      <c r="AL12" s="285"/>
      <c r="AM12" s="285"/>
      <c r="AN12" s="285"/>
      <c r="AO12" s="285"/>
      <c r="AP12" s="285"/>
      <c r="AQ12" s="285"/>
      <c r="AR12" s="285"/>
      <c r="AS12" s="285"/>
      <c r="AT12" s="285"/>
      <c r="AU12" s="285"/>
      <c r="AV12" s="37"/>
      <c r="AW12" s="37"/>
      <c r="AX12" s="37"/>
      <c r="AY12" s="37"/>
      <c r="AZ12" s="37"/>
      <c r="BA12" s="37"/>
      <c r="BB12" s="37"/>
      <c r="BC12" s="37"/>
      <c r="BD12" s="37"/>
      <c r="BE12" s="37"/>
      <c r="BF12" s="37"/>
    </row>
    <row r="13" spans="2:58" ht="18" customHeight="1" thickTop="1" thickBot="1">
      <c r="B13" s="50"/>
      <c r="C13" s="50"/>
      <c r="D13" s="50"/>
      <c r="E13" s="50"/>
      <c r="F13" s="50"/>
      <c r="G13" s="50"/>
      <c r="H13" s="50"/>
      <c r="I13" s="37"/>
      <c r="J13" s="37"/>
      <c r="K13" s="37"/>
      <c r="L13" s="37"/>
      <c r="M13" s="37"/>
      <c r="N13" s="37"/>
      <c r="O13" s="282"/>
      <c r="P13" s="283"/>
      <c r="Q13" s="283"/>
      <c r="R13" s="283"/>
      <c r="S13" s="283"/>
      <c r="T13" s="283"/>
      <c r="U13" s="283"/>
      <c r="V13" s="283"/>
      <c r="W13" s="283"/>
      <c r="X13" s="283"/>
      <c r="Y13" s="283"/>
      <c r="Z13" s="283"/>
      <c r="AA13" s="283"/>
      <c r="AB13" s="283"/>
      <c r="AC13" s="284"/>
      <c r="AD13" s="341">
        <v>0</v>
      </c>
      <c r="AE13" s="209"/>
      <c r="AF13" s="209"/>
      <c r="AG13" s="209"/>
      <c r="AH13" s="310"/>
      <c r="AI13" s="203"/>
      <c r="AJ13" s="204"/>
      <c r="AK13" s="204"/>
      <c r="AL13" s="204"/>
      <c r="AM13" s="204"/>
      <c r="AN13" s="204"/>
      <c r="AO13" s="204"/>
      <c r="AP13" s="204"/>
      <c r="AQ13" s="204"/>
      <c r="AR13" s="204"/>
      <c r="AS13" s="204"/>
      <c r="AT13" s="204"/>
      <c r="AU13" s="205"/>
      <c r="AV13" s="37"/>
      <c r="AW13" s="37"/>
      <c r="AX13" s="37"/>
      <c r="AY13" s="193">
        <f ca="1">INT((TODAY()-AI13)/365)</f>
        <v>123</v>
      </c>
      <c r="AZ13" s="194"/>
      <c r="BA13" s="194"/>
      <c r="BB13" s="194"/>
      <c r="BC13" s="194"/>
      <c r="BD13" s="194"/>
      <c r="BE13" s="195"/>
      <c r="BF13" s="37"/>
    </row>
    <row r="14" spans="2:58" ht="18" customHeight="1" thickTop="1" thickBot="1">
      <c r="B14" s="50"/>
      <c r="C14" s="50"/>
      <c r="D14" s="50"/>
      <c r="E14" s="50"/>
      <c r="F14" s="50"/>
      <c r="G14" s="50"/>
      <c r="H14" s="50"/>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row>
    <row r="15" spans="2:58" ht="18" customHeight="1" thickTop="1" thickBot="1">
      <c r="B15" s="50"/>
      <c r="C15" s="50"/>
      <c r="D15" s="50"/>
      <c r="E15" s="50"/>
      <c r="F15" s="50"/>
      <c r="G15" s="50"/>
      <c r="H15" s="50"/>
      <c r="I15" s="37"/>
      <c r="J15" s="37"/>
      <c r="K15" s="37"/>
      <c r="L15" s="37"/>
      <c r="M15" s="37"/>
      <c r="N15" s="37"/>
      <c r="O15" s="282"/>
      <c r="P15" s="283"/>
      <c r="Q15" s="283"/>
      <c r="R15" s="283"/>
      <c r="S15" s="283"/>
      <c r="T15" s="283"/>
      <c r="U15" s="283"/>
      <c r="V15" s="283"/>
      <c r="W15" s="283"/>
      <c r="X15" s="283"/>
      <c r="Y15" s="283"/>
      <c r="Z15" s="283"/>
      <c r="AA15" s="283"/>
      <c r="AB15" s="283"/>
      <c r="AC15" s="284"/>
      <c r="AD15" s="341">
        <v>0</v>
      </c>
      <c r="AE15" s="209"/>
      <c r="AF15" s="209"/>
      <c r="AG15" s="209"/>
      <c r="AH15" s="310"/>
      <c r="AI15" s="203"/>
      <c r="AJ15" s="204"/>
      <c r="AK15" s="204"/>
      <c r="AL15" s="204"/>
      <c r="AM15" s="204"/>
      <c r="AN15" s="204"/>
      <c r="AO15" s="204"/>
      <c r="AP15" s="204"/>
      <c r="AQ15" s="204"/>
      <c r="AR15" s="204"/>
      <c r="AS15" s="204"/>
      <c r="AT15" s="204"/>
      <c r="AU15" s="205"/>
      <c r="AV15" s="37"/>
      <c r="AW15" s="37"/>
      <c r="AX15" s="37"/>
      <c r="AY15" s="193">
        <f ca="1">INT((TODAY()-AI15)/365)</f>
        <v>123</v>
      </c>
      <c r="AZ15" s="194"/>
      <c r="BA15" s="194"/>
      <c r="BB15" s="194"/>
      <c r="BC15" s="194"/>
      <c r="BD15" s="194"/>
      <c r="BE15" s="195"/>
      <c r="BF15" s="37"/>
    </row>
    <row r="16" spans="2:58" ht="18" customHeight="1" thickTop="1" thickBot="1">
      <c r="B16" s="50"/>
      <c r="C16" s="50"/>
      <c r="D16" s="50"/>
      <c r="E16" s="50"/>
      <c r="F16" s="50"/>
      <c r="G16" s="50"/>
      <c r="H16" s="50"/>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row>
    <row r="17" spans="2:58" ht="18" customHeight="1" thickTop="1" thickBot="1">
      <c r="B17" s="50"/>
      <c r="C17" s="50"/>
      <c r="D17" s="50"/>
      <c r="E17" s="50"/>
      <c r="F17" s="50"/>
      <c r="G17" s="50"/>
      <c r="H17" s="50"/>
      <c r="I17" s="37"/>
      <c r="J17" s="37"/>
      <c r="K17" s="37"/>
      <c r="L17" s="37"/>
      <c r="M17" s="37"/>
      <c r="N17" s="37"/>
      <c r="O17" s="282"/>
      <c r="P17" s="283"/>
      <c r="Q17" s="283"/>
      <c r="R17" s="283"/>
      <c r="S17" s="283"/>
      <c r="T17" s="283"/>
      <c r="U17" s="283"/>
      <c r="V17" s="283"/>
      <c r="W17" s="283"/>
      <c r="X17" s="283"/>
      <c r="Y17" s="283"/>
      <c r="Z17" s="283"/>
      <c r="AA17" s="283"/>
      <c r="AB17" s="283"/>
      <c r="AC17" s="284"/>
      <c r="AD17" s="341">
        <v>0</v>
      </c>
      <c r="AE17" s="209"/>
      <c r="AF17" s="209"/>
      <c r="AG17" s="209"/>
      <c r="AH17" s="310"/>
      <c r="AI17" s="203"/>
      <c r="AJ17" s="204"/>
      <c r="AK17" s="204"/>
      <c r="AL17" s="204"/>
      <c r="AM17" s="204"/>
      <c r="AN17" s="204"/>
      <c r="AO17" s="204"/>
      <c r="AP17" s="204"/>
      <c r="AQ17" s="204"/>
      <c r="AR17" s="204"/>
      <c r="AS17" s="204"/>
      <c r="AT17" s="204"/>
      <c r="AU17" s="205"/>
      <c r="AV17" s="37"/>
      <c r="AW17" s="37"/>
      <c r="AX17" s="37"/>
      <c r="AY17" s="193">
        <f ca="1">INT((TODAY()-AI17)/365)</f>
        <v>123</v>
      </c>
      <c r="AZ17" s="194"/>
      <c r="BA17" s="194"/>
      <c r="BB17" s="194"/>
      <c r="BC17" s="194"/>
      <c r="BD17" s="194"/>
      <c r="BE17" s="195"/>
      <c r="BF17" s="37"/>
    </row>
    <row r="18" spans="2:58" ht="18" customHeight="1" thickTop="1" thickBot="1">
      <c r="B18" s="50"/>
      <c r="C18" s="50"/>
      <c r="D18" s="50"/>
      <c r="E18" s="50"/>
      <c r="F18" s="50"/>
      <c r="G18" s="50"/>
      <c r="H18" s="50"/>
      <c r="I18" s="37"/>
      <c r="J18" s="37"/>
      <c r="K18" s="37"/>
      <c r="L18" s="37"/>
      <c r="M18" s="37"/>
      <c r="N18" s="37"/>
      <c r="AI18" s="17"/>
      <c r="AJ18" s="17"/>
      <c r="AK18" s="17"/>
      <c r="AL18" s="17"/>
      <c r="AM18" s="17"/>
      <c r="AN18" s="17"/>
      <c r="AO18" s="17"/>
      <c r="AP18" s="17"/>
      <c r="AQ18" s="17"/>
      <c r="AR18" s="17"/>
      <c r="AS18" s="17"/>
      <c r="AT18" s="17"/>
      <c r="AU18" s="17"/>
      <c r="AV18" s="37"/>
      <c r="AW18" s="37"/>
      <c r="AX18" s="37"/>
      <c r="AY18" s="37"/>
      <c r="AZ18" s="37"/>
      <c r="BA18" s="37"/>
      <c r="BB18" s="37"/>
      <c r="BC18" s="37"/>
      <c r="BD18" s="37"/>
      <c r="BE18" s="37"/>
      <c r="BF18" s="37"/>
    </row>
    <row r="19" spans="2:58" ht="18" customHeight="1" thickTop="1" thickBot="1">
      <c r="B19" s="249" t="s">
        <v>237</v>
      </c>
      <c r="C19" s="249"/>
      <c r="D19" s="249"/>
      <c r="E19" s="249"/>
      <c r="F19" s="249"/>
      <c r="G19" s="249"/>
      <c r="H19" s="249"/>
      <c r="I19" s="249"/>
      <c r="J19" s="249"/>
      <c r="K19" s="249"/>
      <c r="L19" s="249"/>
      <c r="M19" s="249"/>
      <c r="N19" s="249"/>
      <c r="O19" s="249"/>
      <c r="P19" s="249"/>
      <c r="Q19" s="249"/>
      <c r="R19" s="249"/>
      <c r="S19" s="249"/>
      <c r="T19" s="249"/>
      <c r="U19" s="249"/>
      <c r="V19" s="249"/>
      <c r="W19" s="249"/>
      <c r="X19" s="249"/>
      <c r="Y19" s="250"/>
      <c r="Z19" s="202"/>
      <c r="AA19" s="189"/>
      <c r="AB19" s="189"/>
      <c r="AC19" s="189"/>
      <c r="AD19" s="189"/>
      <c r="AE19" s="189"/>
      <c r="AF19" s="189"/>
      <c r="AG19" s="189"/>
      <c r="AH19" s="189"/>
      <c r="AI19" s="189"/>
      <c r="AJ19" s="189"/>
      <c r="AK19" s="189"/>
      <c r="AL19" s="189"/>
      <c r="AM19" s="189"/>
      <c r="AN19" s="189"/>
      <c r="AO19" s="189"/>
      <c r="AP19" s="189"/>
      <c r="AQ19" s="189"/>
      <c r="AR19" s="189"/>
      <c r="AS19" s="189"/>
      <c r="AT19" s="189"/>
      <c r="AU19" s="190"/>
      <c r="AV19" s="37"/>
      <c r="AW19" s="37"/>
      <c r="AX19" s="37"/>
      <c r="AY19" s="37"/>
      <c r="AZ19" s="37"/>
      <c r="BA19" s="37"/>
      <c r="BB19" s="37"/>
      <c r="BC19" s="37"/>
      <c r="BD19" s="37"/>
      <c r="BE19" s="37"/>
      <c r="BF19" s="37"/>
    </row>
    <row r="20" spans="2:58" ht="18" customHeight="1" thickTop="1">
      <c r="B20" s="50"/>
      <c r="C20" s="50"/>
      <c r="D20" s="50"/>
      <c r="E20" s="50"/>
      <c r="F20" s="50"/>
      <c r="G20" s="50"/>
      <c r="H20" s="50"/>
      <c r="I20" s="37"/>
      <c r="J20" s="37"/>
      <c r="K20" s="37"/>
      <c r="L20" s="37"/>
      <c r="M20" s="37"/>
      <c r="N20" s="37"/>
      <c r="AI20" s="17"/>
      <c r="AJ20" s="17"/>
      <c r="AK20" s="17"/>
      <c r="AL20" s="17"/>
      <c r="AM20" s="17"/>
      <c r="AN20" s="17"/>
      <c r="AO20" s="17"/>
      <c r="AP20" s="17"/>
      <c r="AQ20" s="17"/>
      <c r="AR20" s="17"/>
      <c r="AS20" s="17"/>
      <c r="AT20" s="17"/>
      <c r="AU20" s="17"/>
      <c r="AV20" s="37"/>
      <c r="AW20" s="37"/>
      <c r="AX20" s="37"/>
      <c r="AY20" s="37"/>
      <c r="AZ20" s="37"/>
      <c r="BA20" s="37"/>
      <c r="BB20" s="37"/>
      <c r="BC20" s="37"/>
      <c r="BD20" s="37"/>
      <c r="BE20" s="37"/>
      <c r="BF20" s="37"/>
    </row>
    <row r="21" spans="2:58" ht="18" customHeight="1" thickBot="1">
      <c r="B21" s="50"/>
      <c r="C21" s="50"/>
      <c r="D21" s="50"/>
      <c r="E21" s="50"/>
      <c r="F21" s="50"/>
      <c r="G21" s="50"/>
      <c r="H21" s="50"/>
      <c r="I21" s="37"/>
      <c r="J21" s="37"/>
      <c r="K21" s="37"/>
      <c r="L21" s="37"/>
      <c r="M21" s="37"/>
      <c r="N21" s="37"/>
      <c r="O21" s="209" t="s">
        <v>267</v>
      </c>
      <c r="P21" s="209"/>
      <c r="Q21" s="209"/>
      <c r="R21" s="209"/>
      <c r="S21" s="209"/>
      <c r="T21" s="209"/>
      <c r="U21" s="209"/>
      <c r="V21" s="209"/>
      <c r="W21" s="209"/>
      <c r="X21" s="209"/>
      <c r="Y21" s="209"/>
      <c r="Z21" s="209"/>
      <c r="AA21" s="209"/>
      <c r="AB21" s="209"/>
      <c r="AC21" s="209"/>
      <c r="AD21" s="14"/>
      <c r="AE21" s="14"/>
      <c r="AF21" s="285" t="s">
        <v>120</v>
      </c>
      <c r="AG21" s="285"/>
      <c r="AH21" s="285"/>
      <c r="AI21" s="285"/>
      <c r="AJ21" s="285"/>
      <c r="AK21" s="285"/>
      <c r="AL21" s="285"/>
      <c r="AM21" s="285"/>
      <c r="AN21" s="285"/>
      <c r="AO21" s="17"/>
      <c r="AP21" s="17"/>
      <c r="AQ21" s="17"/>
      <c r="AR21" s="17"/>
      <c r="AS21" s="17"/>
      <c r="AT21" s="17"/>
      <c r="AU21" s="17"/>
      <c r="AV21" s="37"/>
      <c r="AW21" s="37"/>
      <c r="AX21" s="37"/>
      <c r="AY21" s="37"/>
      <c r="AZ21" s="37"/>
      <c r="BA21" s="37"/>
      <c r="BB21" s="37"/>
      <c r="BC21" s="37"/>
      <c r="BD21" s="37"/>
      <c r="BE21" s="37"/>
      <c r="BF21" s="37"/>
    </row>
    <row r="22" spans="2:58" ht="18" customHeight="1" thickTop="1" thickBot="1">
      <c r="B22" s="50"/>
      <c r="C22" s="50"/>
      <c r="D22" s="50"/>
      <c r="E22" s="50"/>
      <c r="F22" s="50"/>
      <c r="G22" s="50"/>
      <c r="H22" s="50"/>
      <c r="I22" s="37"/>
      <c r="J22" s="37"/>
      <c r="K22" s="37"/>
      <c r="L22" s="37"/>
      <c r="M22" s="37"/>
      <c r="N22" s="37"/>
      <c r="T22" s="329">
        <v>0</v>
      </c>
      <c r="U22" s="330"/>
      <c r="V22" s="330"/>
      <c r="W22" s="330"/>
      <c r="X22" s="330"/>
      <c r="Y22" s="330"/>
      <c r="Z22" s="330"/>
      <c r="AA22" s="330"/>
      <c r="AB22" s="330"/>
      <c r="AC22" s="331"/>
      <c r="AD22" s="19"/>
      <c r="AE22" s="19"/>
      <c r="AF22" s="196">
        <v>0</v>
      </c>
      <c r="AG22" s="197"/>
      <c r="AH22" s="197"/>
      <c r="AI22" s="197"/>
      <c r="AJ22" s="197"/>
      <c r="AK22" s="197"/>
      <c r="AL22" s="197"/>
      <c r="AM22" s="197"/>
      <c r="AN22" s="198"/>
      <c r="AO22" s="17"/>
      <c r="AP22" s="17"/>
      <c r="AQ22" s="17"/>
      <c r="AR22" s="17"/>
      <c r="AS22" s="17"/>
      <c r="AT22" s="17"/>
      <c r="AU22" s="17"/>
      <c r="AV22" s="37"/>
      <c r="AW22" s="37"/>
      <c r="AX22" s="37"/>
      <c r="AY22" s="37"/>
      <c r="AZ22" s="37"/>
      <c r="BA22" s="37"/>
      <c r="BB22" s="37"/>
      <c r="BC22" s="37"/>
      <c r="BD22" s="37"/>
      <c r="BE22" s="37"/>
      <c r="BF22" s="37"/>
    </row>
    <row r="23" spans="2:58" ht="18" customHeight="1" thickTop="1" thickBot="1">
      <c r="B23" s="50"/>
      <c r="C23" s="50"/>
      <c r="D23" s="50"/>
      <c r="E23" s="50"/>
      <c r="F23" s="50"/>
      <c r="G23" s="50"/>
      <c r="H23" s="50"/>
      <c r="I23" s="37"/>
      <c r="J23" s="37"/>
      <c r="K23" s="37"/>
      <c r="L23" s="37"/>
      <c r="M23" s="37"/>
      <c r="N23" s="37"/>
      <c r="U23" s="3"/>
      <c r="V23" s="3"/>
      <c r="W23" s="3"/>
      <c r="X23" s="3"/>
      <c r="Y23" s="3"/>
      <c r="Z23" s="3"/>
      <c r="AA23" s="19"/>
      <c r="AB23" s="19"/>
      <c r="AC23" s="19"/>
      <c r="AD23" s="19"/>
      <c r="AE23" s="19"/>
      <c r="AF23" s="19"/>
      <c r="AG23" s="19"/>
      <c r="AH23" s="19"/>
      <c r="AI23" s="19"/>
      <c r="AJ23" s="19"/>
      <c r="AK23" s="19"/>
      <c r="AL23" s="19"/>
      <c r="AM23" s="19"/>
      <c r="AN23" s="19"/>
      <c r="AO23" s="17"/>
      <c r="AP23" s="17"/>
      <c r="AQ23" s="17"/>
      <c r="AR23" s="17"/>
      <c r="AS23" s="17"/>
      <c r="AT23" s="17"/>
      <c r="AU23" s="17"/>
      <c r="AV23" s="37"/>
      <c r="AW23" s="37"/>
      <c r="AX23" s="37"/>
      <c r="AY23" s="37"/>
      <c r="AZ23" s="37"/>
      <c r="BA23" s="37"/>
      <c r="BB23" s="37"/>
      <c r="BC23" s="37"/>
      <c r="BD23" s="37"/>
      <c r="BE23" s="37"/>
      <c r="BF23" s="37"/>
    </row>
    <row r="24" spans="2:58" ht="18" customHeight="1" thickTop="1" thickBot="1">
      <c r="B24" s="50"/>
      <c r="C24" s="50"/>
      <c r="D24" s="50"/>
      <c r="E24" s="50"/>
      <c r="F24" s="50"/>
      <c r="G24" s="50"/>
      <c r="H24" s="50"/>
      <c r="I24" s="37"/>
      <c r="J24" s="37"/>
      <c r="K24" s="37"/>
      <c r="L24" s="37"/>
      <c r="M24" s="37"/>
      <c r="N24" s="37"/>
      <c r="T24" s="39" t="s">
        <v>123</v>
      </c>
      <c r="U24" s="39"/>
      <c r="V24" s="39"/>
      <c r="W24" s="39"/>
      <c r="X24" s="39"/>
      <c r="Y24" s="39"/>
      <c r="Z24" s="40"/>
      <c r="AA24" s="402" t="e">
        <f>T22/AF22</f>
        <v>#DIV/0!</v>
      </c>
      <c r="AB24" s="403"/>
      <c r="AC24" s="403"/>
      <c r="AD24" s="403"/>
      <c r="AE24" s="403"/>
      <c r="AF24" s="403"/>
      <c r="AG24" s="403"/>
      <c r="AH24" s="403"/>
      <c r="AI24" s="403"/>
      <c r="AJ24" s="403"/>
      <c r="AK24" s="403"/>
      <c r="AL24" s="403"/>
      <c r="AM24" s="403"/>
      <c r="AN24" s="404"/>
      <c r="AO24" s="17"/>
      <c r="AP24" s="17"/>
      <c r="AQ24" s="17"/>
      <c r="AR24" s="17"/>
      <c r="AS24" s="17"/>
      <c r="AT24" s="17"/>
      <c r="AU24" s="17"/>
      <c r="AV24" s="37"/>
      <c r="AW24" s="37"/>
      <c r="AX24" s="37"/>
      <c r="AY24" s="37"/>
      <c r="AZ24" s="37"/>
      <c r="BA24" s="37"/>
      <c r="BB24" s="37"/>
      <c r="BC24" s="37"/>
      <c r="BD24" s="37"/>
      <c r="BE24" s="37"/>
      <c r="BF24" s="37"/>
    </row>
    <row r="25" spans="2:58" ht="18" customHeight="1" thickTop="1" thickBot="1">
      <c r="B25" s="50"/>
      <c r="C25" s="50"/>
      <c r="D25" s="50"/>
      <c r="E25" s="50"/>
      <c r="F25" s="50"/>
      <c r="G25" s="50"/>
      <c r="H25" s="50"/>
      <c r="I25" s="37"/>
      <c r="J25" s="37"/>
      <c r="K25" s="37"/>
      <c r="L25" s="37"/>
      <c r="M25" s="37"/>
      <c r="N25" s="37"/>
      <c r="AK25" s="25"/>
      <c r="AL25" s="25"/>
      <c r="AM25" s="25"/>
      <c r="AN25" s="25"/>
      <c r="AO25" s="17"/>
      <c r="AP25" s="17"/>
      <c r="AQ25" s="17"/>
      <c r="AR25" s="17"/>
      <c r="AS25" s="17"/>
      <c r="AT25" s="17"/>
      <c r="AU25" s="17"/>
      <c r="AV25" s="37"/>
      <c r="AW25" s="37"/>
      <c r="AX25" s="37"/>
      <c r="AY25" s="37"/>
      <c r="AZ25" s="37"/>
      <c r="BA25" s="37"/>
      <c r="BB25" s="37"/>
      <c r="BC25" s="37"/>
      <c r="BD25" s="37"/>
      <c r="BE25" s="37"/>
      <c r="BF25" s="37"/>
    </row>
    <row r="26" spans="2:58" ht="18" customHeight="1" thickTop="1" thickBot="1">
      <c r="B26" s="50"/>
      <c r="C26" s="50"/>
      <c r="D26" s="50"/>
      <c r="E26" s="50"/>
      <c r="F26" s="50"/>
      <c r="G26" s="50"/>
      <c r="H26" s="50"/>
      <c r="I26" s="37"/>
      <c r="J26" s="37"/>
      <c r="K26" s="37"/>
      <c r="L26" s="37"/>
      <c r="M26" s="37"/>
      <c r="N26" s="37"/>
      <c r="T26" s="405" t="e">
        <f>AA24/12</f>
        <v>#DIV/0!</v>
      </c>
      <c r="U26" s="406"/>
      <c r="V26" s="406"/>
      <c r="W26" s="406"/>
      <c r="X26" s="406"/>
      <c r="Y26" s="406"/>
      <c r="Z26" s="406"/>
      <c r="AA26" s="406"/>
      <c r="AB26" s="406"/>
      <c r="AC26" s="406"/>
      <c r="AD26" s="406"/>
      <c r="AE26" s="406"/>
      <c r="AF26" s="407"/>
      <c r="AG26" s="322" t="s">
        <v>122</v>
      </c>
      <c r="AH26" s="323"/>
      <c r="AI26" s="323"/>
      <c r="AJ26" s="323"/>
      <c r="AK26" s="323"/>
      <c r="AL26" s="323"/>
      <c r="AM26" s="323"/>
      <c r="AN26" s="323"/>
      <c r="AO26" s="17"/>
      <c r="AP26" s="17"/>
      <c r="AQ26" s="17"/>
      <c r="AR26" s="17"/>
      <c r="AS26" s="17"/>
      <c r="AT26" s="17"/>
      <c r="AU26" s="17"/>
      <c r="AV26" s="37"/>
      <c r="AW26" s="37"/>
      <c r="AX26" s="37"/>
      <c r="AY26" s="37"/>
      <c r="AZ26" s="37"/>
      <c r="BA26" s="37"/>
      <c r="BB26" s="37"/>
      <c r="BC26" s="37"/>
      <c r="BD26" s="37"/>
      <c r="BE26" s="37"/>
      <c r="BF26" s="37"/>
    </row>
    <row r="27" spans="2:58" ht="24.75" customHeight="1" thickTop="1" thickBot="1">
      <c r="B27" s="50"/>
      <c r="C27" s="50"/>
      <c r="D27" s="50"/>
      <c r="E27" s="50"/>
      <c r="F27" s="50"/>
      <c r="G27" s="50"/>
      <c r="H27" s="50"/>
      <c r="I27" s="37"/>
      <c r="J27" s="37"/>
      <c r="K27" s="37"/>
      <c r="L27" s="57"/>
      <c r="M27" s="57"/>
      <c r="N27" s="57"/>
      <c r="O27" s="57"/>
      <c r="P27" s="57"/>
      <c r="Q27" s="57"/>
      <c r="R27" s="57"/>
      <c r="S27" s="57"/>
      <c r="T27" s="57"/>
      <c r="U27" s="57"/>
      <c r="V27" s="57"/>
      <c r="W27" s="57"/>
      <c r="X27" s="57"/>
      <c r="Y27" s="57"/>
      <c r="Z27" s="57"/>
      <c r="AA27" s="408" t="s">
        <v>95</v>
      </c>
      <c r="AB27" s="408"/>
      <c r="AC27" s="408"/>
      <c r="AD27" s="408"/>
      <c r="AE27" s="408"/>
      <c r="AF27" s="408"/>
      <c r="AG27" s="408"/>
      <c r="AH27" s="408"/>
      <c r="AI27" s="408"/>
      <c r="AJ27" s="408"/>
      <c r="AK27" s="408" t="s">
        <v>96</v>
      </c>
      <c r="AL27" s="408"/>
      <c r="AM27" s="408"/>
      <c r="AN27" s="408"/>
      <c r="AO27" s="408"/>
      <c r="AP27" s="408"/>
      <c r="AQ27" s="408"/>
      <c r="AR27" s="408"/>
      <c r="AS27" s="408"/>
      <c r="AT27" s="408"/>
      <c r="AU27" s="17"/>
      <c r="AV27" s="37"/>
      <c r="AW27" s="37"/>
      <c r="AX27" s="37"/>
      <c r="AY27" s="37"/>
      <c r="AZ27" s="37"/>
      <c r="BA27" s="37"/>
      <c r="BB27" s="37"/>
      <c r="BC27" s="37"/>
      <c r="BD27" s="37"/>
      <c r="BE27" s="37"/>
      <c r="BF27" s="37"/>
    </row>
    <row r="28" spans="2:58" ht="18" customHeight="1" thickTop="1" thickBot="1">
      <c r="B28" s="50"/>
      <c r="C28" s="50"/>
      <c r="D28" s="50"/>
      <c r="E28" s="50"/>
      <c r="F28" s="50"/>
      <c r="G28" s="50"/>
      <c r="H28" s="50"/>
      <c r="I28" s="37"/>
      <c r="J28" s="37"/>
      <c r="K28" s="209" t="s">
        <v>222</v>
      </c>
      <c r="L28" s="209"/>
      <c r="M28" s="209"/>
      <c r="N28" s="209"/>
      <c r="O28" s="209"/>
      <c r="P28" s="209"/>
      <c r="Q28" s="209"/>
      <c r="R28" s="209"/>
      <c r="S28" s="209"/>
      <c r="T28" s="209"/>
      <c r="U28" s="209"/>
      <c r="V28" s="209"/>
      <c r="W28" s="209"/>
      <c r="X28" s="209"/>
      <c r="Y28" s="209"/>
      <c r="Z28" s="310"/>
      <c r="AA28" s="246">
        <v>0</v>
      </c>
      <c r="AB28" s="247"/>
      <c r="AC28" s="247"/>
      <c r="AD28" s="247"/>
      <c r="AE28" s="247"/>
      <c r="AF28" s="247"/>
      <c r="AG28" s="247"/>
      <c r="AH28" s="247"/>
      <c r="AI28" s="247"/>
      <c r="AJ28" s="248"/>
      <c r="AK28" s="279">
        <f>$AA$28*12</f>
        <v>0</v>
      </c>
      <c r="AL28" s="280"/>
      <c r="AM28" s="280"/>
      <c r="AN28" s="280"/>
      <c r="AO28" s="280"/>
      <c r="AP28" s="280"/>
      <c r="AQ28" s="280"/>
      <c r="AR28" s="280"/>
      <c r="AS28" s="280"/>
      <c r="AT28" s="281"/>
      <c r="AU28" s="17"/>
      <c r="AV28" s="37"/>
      <c r="AW28" s="37"/>
      <c r="AX28" s="37"/>
      <c r="AY28" s="37"/>
      <c r="AZ28" s="37"/>
      <c r="BA28" s="37"/>
      <c r="BB28" s="37"/>
      <c r="BC28" s="37"/>
      <c r="BD28" s="37"/>
      <c r="BE28" s="37"/>
      <c r="BF28" s="37"/>
    </row>
    <row r="29" spans="2:58" ht="18" customHeight="1" thickTop="1">
      <c r="B29" s="50"/>
      <c r="C29" s="50"/>
      <c r="D29" s="50"/>
      <c r="E29" s="50"/>
      <c r="F29" s="50"/>
      <c r="G29" s="50"/>
      <c r="H29" s="50"/>
      <c r="I29" s="37"/>
      <c r="J29" s="37"/>
      <c r="K29" s="37"/>
      <c r="L29" s="37"/>
      <c r="M29" s="37"/>
      <c r="N29" s="37"/>
      <c r="AI29" s="17"/>
      <c r="AJ29" s="17"/>
      <c r="AK29" s="17"/>
      <c r="AL29" s="17"/>
      <c r="AM29" s="17"/>
      <c r="AN29" s="17"/>
      <c r="AO29" s="17"/>
      <c r="AP29" s="17"/>
      <c r="AQ29" s="17"/>
      <c r="AR29" s="17"/>
      <c r="AS29" s="17"/>
      <c r="AT29" s="17"/>
      <c r="AU29" s="17"/>
      <c r="AV29" s="37"/>
      <c r="AW29" s="37"/>
      <c r="AX29" s="37"/>
      <c r="AY29" s="37"/>
      <c r="AZ29" s="37"/>
      <c r="BA29" s="37"/>
      <c r="BB29" s="37"/>
      <c r="BC29" s="37"/>
      <c r="BD29" s="37"/>
      <c r="BE29" s="37"/>
      <c r="BF29" s="37"/>
    </row>
    <row r="30" spans="2:58" ht="18" customHeight="1">
      <c r="B30" s="50"/>
      <c r="C30" s="342" t="s">
        <v>236</v>
      </c>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c r="BD30" s="342"/>
      <c r="BE30" s="342"/>
      <c r="BF30" s="342"/>
    </row>
    <row r="31" spans="2:58" ht="18" customHeight="1">
      <c r="B31" s="50"/>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row>
    <row r="32" spans="2:58" ht="18" customHeight="1">
      <c r="B32" s="50"/>
      <c r="C32" s="50"/>
      <c r="D32" s="50"/>
      <c r="E32" s="50"/>
      <c r="F32" s="50"/>
      <c r="G32" s="50"/>
      <c r="H32" s="50"/>
      <c r="I32" s="37"/>
      <c r="J32" s="37"/>
      <c r="K32" s="37"/>
      <c r="L32" s="37"/>
      <c r="M32" s="37"/>
      <c r="N32" s="37"/>
      <c r="AI32" s="17"/>
      <c r="AJ32" s="17"/>
      <c r="AK32" s="17"/>
      <c r="AL32" s="17"/>
      <c r="AM32" s="17"/>
      <c r="AN32" s="17"/>
      <c r="AO32" s="17"/>
      <c r="AP32" s="17"/>
      <c r="AQ32" s="17"/>
      <c r="AR32" s="17"/>
      <c r="AS32" s="17"/>
      <c r="AT32" s="17"/>
      <c r="AU32" s="17"/>
      <c r="AV32" s="37"/>
      <c r="AW32" s="37"/>
      <c r="AX32" s="37"/>
      <c r="AY32" s="37"/>
      <c r="AZ32" s="37"/>
      <c r="BA32" s="37"/>
      <c r="BB32" s="37"/>
      <c r="BC32" s="37"/>
      <c r="BD32" s="37"/>
      <c r="BE32" s="37"/>
      <c r="BF32" s="37"/>
    </row>
    <row r="33" spans="2:58" ht="18" customHeight="1">
      <c r="B33" s="50"/>
      <c r="C33" s="50"/>
      <c r="D33" s="50"/>
      <c r="E33" s="50"/>
      <c r="F33" s="50"/>
      <c r="G33" s="50"/>
      <c r="H33" s="50"/>
      <c r="I33" s="37"/>
      <c r="J33" s="37"/>
      <c r="K33" s="37"/>
      <c r="L33" s="37"/>
      <c r="M33" s="37"/>
      <c r="N33" s="37"/>
      <c r="AI33" s="17"/>
      <c r="AJ33" s="17"/>
      <c r="AK33" s="17"/>
      <c r="AL33" s="17"/>
      <c r="AM33" s="17"/>
      <c r="AN33" s="17"/>
      <c r="AO33" s="17"/>
      <c r="AP33" s="17"/>
      <c r="AQ33" s="17"/>
      <c r="AR33" s="17"/>
      <c r="AS33" s="17"/>
      <c r="AT33" s="17"/>
      <c r="AU33" s="17"/>
      <c r="AV33" s="37"/>
      <c r="AW33" s="37"/>
      <c r="AX33" s="37"/>
      <c r="AY33" s="37"/>
      <c r="AZ33" s="37"/>
      <c r="BA33" s="37"/>
      <c r="BB33" s="37"/>
      <c r="BC33" s="37"/>
      <c r="BD33" s="37"/>
      <c r="BE33" s="37"/>
      <c r="BF33" s="37"/>
    </row>
    <row r="34" spans="2:58" ht="18" customHeight="1">
      <c r="B34" s="50"/>
      <c r="C34" s="50"/>
      <c r="D34" s="50"/>
      <c r="E34" s="50"/>
      <c r="F34" s="50"/>
      <c r="G34" s="50"/>
      <c r="H34" s="50"/>
      <c r="I34" s="37"/>
      <c r="J34" s="37"/>
      <c r="K34" s="37"/>
      <c r="L34" s="37"/>
      <c r="M34" s="37"/>
      <c r="N34" s="37"/>
      <c r="AI34" s="17"/>
      <c r="AJ34" s="17"/>
      <c r="AK34" s="17"/>
      <c r="AL34" s="17"/>
      <c r="AM34" s="17"/>
      <c r="AN34" s="17"/>
      <c r="AO34" s="17"/>
      <c r="AP34" s="17"/>
      <c r="AQ34" s="17"/>
      <c r="AR34" s="17"/>
      <c r="AS34" s="17"/>
      <c r="AT34" s="17"/>
      <c r="AU34" s="17"/>
      <c r="AV34" s="37"/>
      <c r="AW34" s="37"/>
      <c r="AX34" s="37"/>
      <c r="AY34" s="37"/>
      <c r="AZ34" s="37"/>
      <c r="BA34" s="37"/>
      <c r="BB34" s="37"/>
      <c r="BC34" s="37"/>
      <c r="BD34" s="37"/>
      <c r="BE34" s="37"/>
      <c r="BF34" s="37"/>
    </row>
    <row r="35" spans="2:58" ht="18" customHeight="1">
      <c r="B35" s="50"/>
      <c r="C35" s="50"/>
      <c r="D35" s="50"/>
      <c r="E35" s="50"/>
      <c r="F35" s="50"/>
      <c r="G35" s="50"/>
      <c r="H35" s="50"/>
      <c r="I35" s="37"/>
      <c r="J35" s="37"/>
      <c r="K35" s="37"/>
      <c r="L35" s="37"/>
      <c r="M35" s="37"/>
      <c r="N35" s="37"/>
      <c r="AI35" s="17"/>
      <c r="AJ35" s="17"/>
      <c r="AK35" s="17"/>
      <c r="AL35" s="17"/>
      <c r="AM35" s="17"/>
      <c r="AN35" s="17"/>
      <c r="AO35" s="17"/>
      <c r="AP35" s="17"/>
      <c r="AQ35" s="17"/>
      <c r="AR35" s="17"/>
      <c r="AS35" s="17"/>
      <c r="AT35" s="17"/>
      <c r="AU35" s="17"/>
      <c r="AV35" s="37"/>
      <c r="AW35" s="37"/>
      <c r="AX35" s="37"/>
      <c r="AY35" s="37"/>
      <c r="AZ35" s="37"/>
      <c r="BA35" s="37"/>
      <c r="BB35" s="37"/>
      <c r="BC35" s="37"/>
      <c r="BD35" s="37"/>
      <c r="BE35" s="37"/>
      <c r="BF35" s="37"/>
    </row>
    <row r="36" spans="2:58" ht="18" customHeight="1">
      <c r="B36" s="50"/>
      <c r="C36" s="50"/>
      <c r="D36" s="50"/>
      <c r="E36" s="50"/>
      <c r="F36" s="50"/>
      <c r="G36" s="50"/>
      <c r="H36" s="50"/>
      <c r="I36" s="37"/>
      <c r="J36" s="37"/>
      <c r="K36" s="37"/>
      <c r="L36" s="37"/>
      <c r="M36" s="37"/>
      <c r="N36" s="37"/>
      <c r="AI36" s="17"/>
      <c r="AJ36" s="17"/>
      <c r="AK36" s="17"/>
      <c r="AL36" s="17"/>
      <c r="AM36" s="17"/>
      <c r="AN36" s="17"/>
      <c r="AO36" s="17"/>
      <c r="AP36" s="17"/>
      <c r="AQ36" s="17"/>
      <c r="AR36" s="17"/>
      <c r="AS36" s="17"/>
      <c r="AT36" s="17"/>
      <c r="AU36" s="17"/>
      <c r="AV36" s="37"/>
      <c r="AW36" s="37"/>
      <c r="AX36" s="37"/>
      <c r="AY36" s="37"/>
      <c r="AZ36" s="37"/>
      <c r="BA36" s="37"/>
      <c r="BB36" s="37"/>
      <c r="BC36" s="37"/>
      <c r="BD36" s="37"/>
      <c r="BE36" s="37"/>
      <c r="BF36" s="37"/>
    </row>
    <row r="37" spans="2:58" ht="18" customHeight="1">
      <c r="B37" s="50"/>
      <c r="C37" s="50"/>
      <c r="D37" s="50"/>
      <c r="E37" s="50"/>
      <c r="F37" s="50"/>
      <c r="G37" s="50"/>
      <c r="H37" s="50"/>
      <c r="I37" s="37"/>
      <c r="J37" s="37"/>
      <c r="K37" s="37"/>
      <c r="L37" s="37"/>
      <c r="M37" s="37"/>
      <c r="N37" s="37"/>
      <c r="AI37" s="17"/>
      <c r="AJ37" s="17"/>
      <c r="AK37" s="17"/>
      <c r="AL37" s="17"/>
      <c r="AM37" s="17"/>
      <c r="AN37" s="17"/>
      <c r="AO37" s="17"/>
      <c r="AP37" s="17"/>
      <c r="AQ37" s="17"/>
      <c r="AR37" s="17"/>
      <c r="AS37" s="17"/>
      <c r="AT37" s="17"/>
      <c r="AU37" s="17"/>
      <c r="AV37" s="37"/>
      <c r="AW37" s="37"/>
      <c r="AX37" s="37"/>
      <c r="AY37" s="37"/>
      <c r="AZ37" s="37"/>
      <c r="BA37" s="37"/>
      <c r="BB37" s="37"/>
      <c r="BC37" s="37"/>
      <c r="BD37" s="37"/>
      <c r="BE37" s="37"/>
      <c r="BF37" s="37"/>
    </row>
    <row r="38" spans="2:58" ht="18" customHeight="1">
      <c r="B38" s="50"/>
      <c r="C38" s="50"/>
      <c r="D38" s="50"/>
      <c r="E38" s="50"/>
      <c r="F38" s="50"/>
      <c r="G38" s="50"/>
      <c r="H38" s="50"/>
      <c r="I38" s="37"/>
      <c r="J38" s="37"/>
      <c r="K38" s="37"/>
      <c r="L38" s="37"/>
      <c r="M38" s="37"/>
      <c r="N38" s="37"/>
      <c r="AI38" s="17"/>
      <c r="AJ38" s="17"/>
      <c r="AK38" s="17"/>
      <c r="AL38" s="17"/>
      <c r="AM38" s="17"/>
      <c r="AN38" s="17"/>
      <c r="AO38" s="17"/>
      <c r="AP38" s="17"/>
      <c r="AQ38" s="17"/>
      <c r="AR38" s="17"/>
      <c r="AS38" s="17"/>
      <c r="AT38" s="17"/>
      <c r="AU38" s="17"/>
      <c r="AV38" s="37"/>
      <c r="AW38" s="37"/>
      <c r="AX38" s="37"/>
      <c r="AY38" s="37"/>
      <c r="AZ38" s="37"/>
      <c r="BA38" s="37"/>
      <c r="BB38" s="37"/>
      <c r="BC38" s="37"/>
      <c r="BD38" s="37"/>
      <c r="BE38" s="37"/>
      <c r="BF38" s="37"/>
    </row>
    <row r="39" spans="2:58" ht="18" customHeight="1">
      <c r="B39" s="50"/>
      <c r="C39" s="50"/>
      <c r="D39" s="50"/>
      <c r="E39" s="50"/>
      <c r="F39" s="50"/>
      <c r="G39" s="50"/>
      <c r="H39" s="50"/>
      <c r="I39" s="37"/>
      <c r="J39" s="37"/>
      <c r="K39" s="37"/>
      <c r="L39" s="37"/>
      <c r="M39" s="37"/>
      <c r="N39" s="37"/>
      <c r="AI39" s="17"/>
      <c r="AJ39" s="17"/>
      <c r="AK39" s="17"/>
      <c r="AL39" s="17"/>
      <c r="AM39" s="17"/>
      <c r="AN39" s="17"/>
      <c r="AO39" s="17"/>
      <c r="AP39" s="17"/>
      <c r="AQ39" s="17"/>
      <c r="AR39" s="17"/>
      <c r="AS39" s="17"/>
      <c r="AT39" s="17"/>
      <c r="AU39" s="17"/>
      <c r="AV39" s="37"/>
      <c r="AW39" s="37"/>
      <c r="AX39" s="37"/>
      <c r="AY39" s="37"/>
      <c r="AZ39" s="37"/>
      <c r="BA39" s="37"/>
      <c r="BB39" s="37"/>
      <c r="BC39" s="37"/>
      <c r="BD39" s="37"/>
      <c r="BE39" s="37"/>
      <c r="BF39" s="37"/>
    </row>
    <row r="40" spans="2:58" ht="18" customHeight="1">
      <c r="B40" s="50"/>
      <c r="C40" s="50"/>
      <c r="D40" s="50"/>
      <c r="E40" s="50"/>
      <c r="F40" s="50"/>
      <c r="G40" s="50"/>
      <c r="H40" s="50"/>
      <c r="I40" s="37"/>
      <c r="J40" s="37"/>
      <c r="K40" s="37"/>
      <c r="L40" s="37"/>
      <c r="M40" s="37"/>
      <c r="N40" s="37"/>
      <c r="AI40" s="17"/>
      <c r="AJ40" s="17"/>
      <c r="AK40" s="17"/>
      <c r="AL40" s="17"/>
      <c r="AM40" s="17"/>
      <c r="AN40" s="17"/>
      <c r="AO40" s="17"/>
      <c r="AP40" s="17"/>
      <c r="AQ40" s="17"/>
      <c r="AR40" s="17"/>
      <c r="AS40" s="17"/>
      <c r="AT40" s="17"/>
      <c r="AU40" s="17"/>
      <c r="AV40" s="37"/>
      <c r="AW40" s="37"/>
      <c r="AX40" s="37"/>
      <c r="AY40" s="37"/>
      <c r="AZ40" s="37"/>
      <c r="BA40" s="37"/>
      <c r="BB40" s="37"/>
      <c r="BC40" s="37"/>
      <c r="BD40" s="37"/>
      <c r="BE40" s="37"/>
      <c r="BF40" s="37"/>
    </row>
    <row r="41" spans="2:58" ht="18" customHeight="1">
      <c r="B41" s="50"/>
      <c r="C41" s="50"/>
      <c r="D41" s="50"/>
      <c r="E41" s="50"/>
      <c r="F41" s="50"/>
      <c r="G41" s="50"/>
      <c r="H41" s="50"/>
      <c r="I41" s="37"/>
      <c r="J41" s="37"/>
      <c r="K41" s="37"/>
      <c r="L41" s="37"/>
      <c r="M41" s="37"/>
      <c r="N41" s="37"/>
      <c r="AI41" s="17"/>
      <c r="AJ41" s="17"/>
      <c r="AK41" s="17"/>
      <c r="AL41" s="17"/>
      <c r="AM41" s="17"/>
      <c r="AN41" s="17"/>
      <c r="AO41" s="17"/>
      <c r="AP41" s="17"/>
      <c r="AQ41" s="17"/>
      <c r="AR41" s="17"/>
      <c r="AS41" s="17"/>
      <c r="AT41" s="17"/>
      <c r="AU41" s="17"/>
      <c r="AV41" s="37"/>
      <c r="AW41" s="37"/>
      <c r="AX41" s="37"/>
      <c r="AY41" s="37"/>
      <c r="AZ41" s="37"/>
      <c r="BA41" s="37"/>
      <c r="BB41" s="37"/>
      <c r="BC41" s="37"/>
      <c r="BD41" s="37"/>
      <c r="BE41" s="37"/>
      <c r="BF41" s="37"/>
    </row>
    <row r="42" spans="2:58" ht="18" customHeight="1">
      <c r="B42" s="50"/>
      <c r="C42" s="50"/>
      <c r="D42" s="50"/>
      <c r="E42" s="50"/>
      <c r="F42" s="50"/>
      <c r="G42" s="50"/>
      <c r="H42" s="50"/>
      <c r="I42" s="37"/>
      <c r="J42" s="37"/>
      <c r="K42" s="37"/>
      <c r="L42" s="37"/>
      <c r="M42" s="37"/>
      <c r="N42" s="37"/>
      <c r="AI42" s="17"/>
      <c r="AJ42" s="17"/>
      <c r="AK42" s="17"/>
      <c r="AL42" s="17"/>
      <c r="AM42" s="17"/>
      <c r="AN42" s="17"/>
      <c r="AO42" s="17"/>
      <c r="AP42" s="17"/>
      <c r="AQ42" s="17"/>
      <c r="AR42" s="17"/>
      <c r="AS42" s="17"/>
      <c r="AT42" s="17"/>
      <c r="AU42" s="17"/>
      <c r="AV42" s="37"/>
      <c r="AW42" s="37"/>
      <c r="AX42" s="37"/>
      <c r="AY42" s="37"/>
      <c r="AZ42" s="37"/>
      <c r="BA42" s="37"/>
      <c r="BB42" s="37"/>
      <c r="BC42" s="37"/>
      <c r="BD42" s="37"/>
      <c r="BE42" s="37"/>
      <c r="BF42" s="37"/>
    </row>
    <row r="43" spans="2:58" ht="18" customHeight="1">
      <c r="B43" s="50"/>
      <c r="C43" s="50"/>
      <c r="D43" s="50"/>
      <c r="E43" s="50"/>
      <c r="F43" s="50"/>
      <c r="G43" s="50"/>
      <c r="H43" s="50"/>
      <c r="I43" s="37"/>
      <c r="J43" s="37"/>
      <c r="K43" s="37"/>
      <c r="L43" s="37"/>
      <c r="M43" s="37"/>
      <c r="N43" s="37"/>
      <c r="AI43" s="17"/>
      <c r="AJ43" s="17"/>
      <c r="AK43" s="17"/>
      <c r="AL43" s="17"/>
      <c r="AM43" s="17"/>
      <c r="AN43" s="17"/>
      <c r="AO43" s="17"/>
      <c r="AP43" s="17"/>
      <c r="AQ43" s="17"/>
      <c r="AR43" s="17"/>
      <c r="AS43" s="17"/>
      <c r="AT43" s="17"/>
      <c r="AU43" s="17"/>
      <c r="AV43" s="37"/>
      <c r="AW43" s="37"/>
      <c r="AX43" s="37"/>
      <c r="AY43" s="37"/>
      <c r="AZ43" s="37"/>
      <c r="BA43" s="37"/>
      <c r="BB43" s="37"/>
      <c r="BC43" s="37"/>
      <c r="BD43" s="37"/>
      <c r="BE43" s="37"/>
      <c r="BF43" s="37"/>
    </row>
    <row r="44" spans="2:58" ht="18" customHeight="1"/>
    <row r="45" spans="2:58" ht="18" customHeight="1"/>
    <row r="46" spans="2:58" ht="18" customHeight="1"/>
    <row r="47" spans="2:58" ht="18" customHeight="1"/>
    <row r="48" spans="2:58">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row>
    <row r="49" spans="13:55" ht="16.5" customHeight="1">
      <c r="M49" s="266" t="s">
        <v>41</v>
      </c>
      <c r="N49" s="266"/>
      <c r="O49" s="266"/>
      <c r="P49" s="266"/>
      <c r="Q49" s="266"/>
      <c r="R49" s="266"/>
      <c r="AA49" s="212" t="s">
        <v>257</v>
      </c>
      <c r="AB49" s="212"/>
      <c r="AC49" s="212"/>
      <c r="AD49" s="212"/>
      <c r="AE49" s="212"/>
      <c r="AF49" s="212"/>
      <c r="AG49" s="212"/>
      <c r="AN49" s="213" t="s">
        <v>256</v>
      </c>
      <c r="AO49" s="213"/>
      <c r="AP49" s="213"/>
      <c r="AQ49" s="213"/>
      <c r="AR49" s="213"/>
      <c r="AS49" s="213"/>
      <c r="AT49" s="213"/>
      <c r="AU49" s="213"/>
      <c r="AV49" s="213"/>
      <c r="AW49" s="213"/>
      <c r="AX49" s="213"/>
      <c r="AY49" s="213"/>
      <c r="AZ49" s="213"/>
      <c r="BA49" s="213"/>
      <c r="BB49" s="213"/>
      <c r="BC49" s="213"/>
    </row>
    <row r="50" spans="13:55" ht="16.5" customHeight="1">
      <c r="M50" s="266"/>
      <c r="N50" s="266"/>
      <c r="O50" s="266"/>
      <c r="P50" s="266"/>
      <c r="Q50" s="266"/>
      <c r="R50" s="266"/>
      <c r="S50" s="266"/>
      <c r="T50" s="266"/>
      <c r="AA50" s="212"/>
      <c r="AB50" s="212"/>
      <c r="AC50" s="212"/>
      <c r="AD50" s="212"/>
      <c r="AE50" s="212"/>
      <c r="AF50" s="212"/>
      <c r="AG50" s="212"/>
      <c r="AN50" s="213"/>
      <c r="AO50" s="213"/>
      <c r="AP50" s="213"/>
      <c r="AQ50" s="213"/>
      <c r="AR50" s="213"/>
      <c r="AS50" s="213"/>
      <c r="AT50" s="213"/>
      <c r="AU50" s="213"/>
      <c r="AV50" s="213"/>
      <c r="AW50" s="213"/>
      <c r="AX50" s="213"/>
      <c r="AY50" s="213"/>
      <c r="AZ50" s="213"/>
      <c r="BA50" s="213"/>
      <c r="BB50" s="213"/>
      <c r="BC50" s="213"/>
    </row>
  </sheetData>
  <dataConsolidate/>
  <mergeCells count="40">
    <mergeCell ref="M49:R49"/>
    <mergeCell ref="M50:T50"/>
    <mergeCell ref="K28:Z28"/>
    <mergeCell ref="AF21:AN21"/>
    <mergeCell ref="T22:AC22"/>
    <mergeCell ref="AF22:AN22"/>
    <mergeCell ref="AA24:AN24"/>
    <mergeCell ref="T26:AF26"/>
    <mergeCell ref="AG26:AN26"/>
    <mergeCell ref="B48:BF48"/>
    <mergeCell ref="AA49:AG50"/>
    <mergeCell ref="AN49:BC50"/>
    <mergeCell ref="C30:BF31"/>
    <mergeCell ref="AA27:AJ27"/>
    <mergeCell ref="AK27:AT27"/>
    <mergeCell ref="AA28:AJ28"/>
    <mergeCell ref="K4:AT4"/>
    <mergeCell ref="AK28:AT28"/>
    <mergeCell ref="O21:AC21"/>
    <mergeCell ref="AD13:AH13"/>
    <mergeCell ref="AD15:AH15"/>
    <mergeCell ref="B19:Y19"/>
    <mergeCell ref="Z19:AU19"/>
    <mergeCell ref="B8:H8"/>
    <mergeCell ref="I8:BF8"/>
    <mergeCell ref="AI15:AU15"/>
    <mergeCell ref="O17:AC17"/>
    <mergeCell ref="AI17:AU17"/>
    <mergeCell ref="Z10:AU10"/>
    <mergeCell ref="B10:Y10"/>
    <mergeCell ref="O12:AC12"/>
    <mergeCell ref="AY13:BE13"/>
    <mergeCell ref="AY15:BE15"/>
    <mergeCell ref="AY17:BE17"/>
    <mergeCell ref="AI12:AU12"/>
    <mergeCell ref="O13:AC13"/>
    <mergeCell ref="O15:AC15"/>
    <mergeCell ref="AI13:AU13"/>
    <mergeCell ref="AD12:AH12"/>
    <mergeCell ref="AD17:AH17"/>
  </mergeCells>
  <hyperlinks>
    <hyperlink ref="AN49" r:id="rId1" display="bzambrano@btseguro.com.mx" xr:uid="{00000000-0004-0000-1200-000000000000}"/>
  </hyperlinks>
  <printOptions horizontalCentered="1" verticalCentered="1"/>
  <pageMargins left="0.11811023622047245" right="0.11811023622047245" top="0.19685039370078741" bottom="0.15748031496062992" header="0.11811023622047245" footer="0.11811023622047245"/>
  <pageSetup scale="67" orientation="portrait" horizontalDpi="4294967295" verticalDpi="4294967295"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4:BH37"/>
  <sheetViews>
    <sheetView showGridLines="0" topLeftCell="B1" zoomScale="120" zoomScaleNormal="120" workbookViewId="0">
      <selection activeCell="AN9" sqref="AN9"/>
    </sheetView>
  </sheetViews>
  <sheetFormatPr baseColWidth="10" defaultColWidth="2.5703125" defaultRowHeight="16.5"/>
  <cols>
    <col min="1" max="2" width="2.28515625" style="8" customWidth="1"/>
    <col min="3" max="3" width="2.5703125" style="9"/>
    <col min="4" max="36" width="2.5703125" style="8"/>
    <col min="37" max="37" width="2.5703125" style="8" customWidth="1"/>
    <col min="38" max="48" width="2.5703125" style="8"/>
    <col min="49" max="49" width="2.5703125" style="8" customWidth="1"/>
    <col min="50" max="16384" width="2.5703125" style="8"/>
  </cols>
  <sheetData>
    <row r="4" spans="3:60" ht="28.5" customHeight="1">
      <c r="L4" s="201" t="s">
        <v>186</v>
      </c>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row>
    <row r="8" spans="3:60" ht="24" customHeight="1">
      <c r="C8" s="200" t="s">
        <v>80</v>
      </c>
      <c r="D8" s="200"/>
      <c r="E8" s="200"/>
      <c r="F8" s="200"/>
      <c r="G8" s="200"/>
      <c r="H8" s="200"/>
      <c r="I8" s="200"/>
      <c r="J8" s="251" t="s">
        <v>372</v>
      </c>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row>
    <row r="9" spans="3:60" ht="24" customHeight="1">
      <c r="C9" s="50"/>
      <c r="D9" s="50"/>
      <c r="E9" s="50"/>
      <c r="F9" s="50"/>
      <c r="G9" s="50"/>
      <c r="H9" s="50"/>
      <c r="I9" s="50"/>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row>
    <row r="12" spans="3:60" ht="18" customHeight="1">
      <c r="D12" s="9"/>
      <c r="E12" s="9"/>
      <c r="F12" s="9"/>
      <c r="G12" s="9"/>
      <c r="H12" s="9"/>
      <c r="I12" s="9"/>
      <c r="J12" s="9"/>
      <c r="K12" s="9"/>
      <c r="L12" s="9"/>
      <c r="M12" s="9"/>
      <c r="N12" s="9"/>
      <c r="O12" s="9"/>
      <c r="P12" s="9"/>
      <c r="Q12" s="9"/>
      <c r="R12" s="9"/>
      <c r="S12" s="9"/>
      <c r="T12" s="9"/>
      <c r="U12" s="9"/>
      <c r="V12" s="9"/>
      <c r="W12" s="9"/>
      <c r="X12" s="9"/>
      <c r="Y12" s="9"/>
      <c r="Z12" s="9"/>
      <c r="AA12" s="9"/>
      <c r="AB12" s="9"/>
      <c r="AC12" s="9"/>
    </row>
    <row r="13" spans="3:60" ht="18" customHeight="1">
      <c r="D13" s="9"/>
      <c r="E13" s="9"/>
      <c r="F13" s="9"/>
      <c r="G13" s="9"/>
      <c r="H13" s="9"/>
      <c r="I13" s="9"/>
      <c r="J13" s="9"/>
      <c r="K13" s="9"/>
      <c r="L13" s="9"/>
      <c r="M13" s="9"/>
      <c r="N13" s="9"/>
      <c r="O13" s="9"/>
      <c r="P13" s="9"/>
      <c r="Q13" s="9"/>
      <c r="R13" s="9"/>
      <c r="S13" s="9"/>
      <c r="T13" s="9"/>
      <c r="U13" s="9"/>
      <c r="V13" s="9"/>
      <c r="W13" s="9"/>
      <c r="X13" s="9"/>
      <c r="Y13" s="9"/>
      <c r="Z13" s="9"/>
      <c r="AA13" s="9"/>
      <c r="AB13" s="9"/>
      <c r="AC13" s="9"/>
    </row>
    <row r="14" spans="3:60" ht="18" customHeight="1">
      <c r="D14" s="9"/>
      <c r="E14" s="9"/>
      <c r="F14" s="9"/>
      <c r="G14" s="9"/>
      <c r="H14" s="9"/>
      <c r="I14" s="9"/>
      <c r="J14" s="9"/>
      <c r="K14" s="9"/>
      <c r="L14" s="9"/>
      <c r="M14" s="9"/>
      <c r="N14" s="9"/>
      <c r="O14" s="9"/>
      <c r="P14" s="9"/>
      <c r="Q14" s="9"/>
      <c r="R14" s="9"/>
      <c r="S14" s="9"/>
      <c r="T14" s="9"/>
      <c r="U14" s="9"/>
      <c r="V14" s="9"/>
      <c r="W14" s="9"/>
      <c r="X14" s="9"/>
      <c r="Y14" s="9"/>
      <c r="Z14" s="9"/>
      <c r="AA14" s="9"/>
      <c r="AB14" s="9"/>
      <c r="AC14" s="9"/>
    </row>
    <row r="15" spans="3:60" ht="30" customHeight="1">
      <c r="D15" s="9"/>
      <c r="E15" s="9"/>
      <c r="F15" s="9"/>
      <c r="G15" s="9"/>
      <c r="H15" s="9"/>
      <c r="I15" s="414" t="s">
        <v>204</v>
      </c>
      <c r="J15" s="414"/>
      <c r="K15" s="414"/>
      <c r="L15" s="414"/>
      <c r="M15" s="414"/>
      <c r="N15" s="414"/>
      <c r="O15" s="414"/>
      <c r="P15" s="414"/>
      <c r="Q15" s="414"/>
      <c r="R15" s="413">
        <v>146963</v>
      </c>
      <c r="S15" s="413"/>
      <c r="T15" s="413"/>
      <c r="U15" s="413"/>
      <c r="V15" s="413"/>
      <c r="W15" s="413"/>
      <c r="X15" s="44"/>
      <c r="Y15" s="44"/>
      <c r="Z15" s="414" t="s">
        <v>204</v>
      </c>
      <c r="AA15" s="414"/>
      <c r="AB15" s="414"/>
      <c r="AC15" s="414"/>
      <c r="AD15" s="414"/>
      <c r="AE15" s="414"/>
      <c r="AF15" s="414"/>
      <c r="AG15" s="414"/>
      <c r="AH15" s="414"/>
      <c r="AI15" s="413">
        <v>497701</v>
      </c>
      <c r="AJ15" s="413"/>
      <c r="AK15" s="413"/>
      <c r="AL15" s="413"/>
      <c r="AM15" s="413"/>
      <c r="AN15" s="413"/>
      <c r="AO15" s="45"/>
      <c r="AP15" s="414" t="s">
        <v>204</v>
      </c>
      <c r="AQ15" s="414"/>
      <c r="AR15" s="414"/>
      <c r="AS15" s="414"/>
      <c r="AT15" s="414"/>
      <c r="AU15" s="414"/>
      <c r="AV15" s="414"/>
      <c r="AW15" s="414"/>
      <c r="AX15" s="414"/>
      <c r="AY15" s="413">
        <v>3937534</v>
      </c>
      <c r="AZ15" s="413"/>
      <c r="BA15" s="413"/>
      <c r="BB15" s="413"/>
      <c r="BC15" s="413"/>
      <c r="BD15" s="413"/>
    </row>
    <row r="16" spans="3:60" ht="30" customHeight="1">
      <c r="D16" s="9"/>
      <c r="E16" s="9"/>
      <c r="F16" s="9"/>
      <c r="G16" s="9"/>
      <c r="H16" s="9"/>
      <c r="I16" s="409" t="s">
        <v>205</v>
      </c>
      <c r="J16" s="409"/>
      <c r="K16" s="409"/>
      <c r="L16" s="409"/>
      <c r="M16" s="409"/>
      <c r="N16" s="409"/>
      <c r="O16" s="409"/>
      <c r="P16" s="409"/>
      <c r="Q16" s="409"/>
      <c r="R16" s="410">
        <v>0</v>
      </c>
      <c r="S16" s="410"/>
      <c r="T16" s="410"/>
      <c r="U16" s="410"/>
      <c r="V16" s="410"/>
      <c r="W16" s="410"/>
      <c r="X16" s="44"/>
      <c r="Y16" s="44"/>
      <c r="Z16" s="409" t="s">
        <v>205</v>
      </c>
      <c r="AA16" s="409"/>
      <c r="AB16" s="409"/>
      <c r="AC16" s="409"/>
      <c r="AD16" s="409"/>
      <c r="AE16" s="409"/>
      <c r="AF16" s="409"/>
      <c r="AG16" s="409"/>
      <c r="AH16" s="409"/>
      <c r="AI16" s="410">
        <v>40000</v>
      </c>
      <c r="AJ16" s="410"/>
      <c r="AK16" s="410"/>
      <c r="AL16" s="410"/>
      <c r="AM16" s="410"/>
      <c r="AN16" s="410"/>
      <c r="AO16" s="45"/>
      <c r="AP16" s="409" t="s">
        <v>205</v>
      </c>
      <c r="AQ16" s="409"/>
      <c r="AR16" s="409"/>
      <c r="AS16" s="409"/>
      <c r="AT16" s="409"/>
      <c r="AU16" s="409"/>
      <c r="AV16" s="409"/>
      <c r="AW16" s="409"/>
      <c r="AX16" s="409"/>
      <c r="AY16" s="410">
        <v>40000</v>
      </c>
      <c r="AZ16" s="410"/>
      <c r="BA16" s="410"/>
      <c r="BB16" s="410"/>
      <c r="BC16" s="410"/>
      <c r="BD16" s="410"/>
    </row>
    <row r="17" spans="3:57" ht="30" customHeight="1">
      <c r="D17" s="9"/>
      <c r="E17" s="9"/>
      <c r="F17" s="9"/>
      <c r="G17" s="9"/>
      <c r="H17" s="9"/>
      <c r="I17" s="409" t="s">
        <v>206</v>
      </c>
      <c r="J17" s="409"/>
      <c r="K17" s="409"/>
      <c r="L17" s="409"/>
      <c r="M17" s="409"/>
      <c r="N17" s="409"/>
      <c r="O17" s="409"/>
      <c r="P17" s="409"/>
      <c r="Q17" s="409"/>
      <c r="R17" s="410">
        <f>(R15-R16)*10%</f>
        <v>14696.300000000001</v>
      </c>
      <c r="S17" s="410"/>
      <c r="T17" s="410"/>
      <c r="U17" s="410"/>
      <c r="V17" s="410"/>
      <c r="W17" s="410"/>
      <c r="X17" s="44"/>
      <c r="Y17" s="44"/>
      <c r="Z17" s="409" t="s">
        <v>206</v>
      </c>
      <c r="AA17" s="409"/>
      <c r="AB17" s="409"/>
      <c r="AC17" s="409"/>
      <c r="AD17" s="409"/>
      <c r="AE17" s="409"/>
      <c r="AF17" s="409"/>
      <c r="AG17" s="409"/>
      <c r="AH17" s="409"/>
      <c r="AI17" s="410">
        <f>(AI15-AI16)*10%</f>
        <v>45770.100000000006</v>
      </c>
      <c r="AJ17" s="410"/>
      <c r="AK17" s="410"/>
      <c r="AL17" s="410"/>
      <c r="AM17" s="410"/>
      <c r="AN17" s="410"/>
      <c r="AO17" s="45"/>
      <c r="AP17" s="409" t="s">
        <v>206</v>
      </c>
      <c r="AQ17" s="409"/>
      <c r="AR17" s="409"/>
      <c r="AS17" s="409"/>
      <c r="AT17" s="409"/>
      <c r="AU17" s="409"/>
      <c r="AV17" s="409"/>
      <c r="AW17" s="409"/>
      <c r="AX17" s="409"/>
      <c r="AY17" s="410">
        <v>70000</v>
      </c>
      <c r="AZ17" s="410"/>
      <c r="BA17" s="410"/>
      <c r="BB17" s="410"/>
      <c r="BC17" s="410"/>
      <c r="BD17" s="410"/>
    </row>
    <row r="18" spans="3:57" ht="30" customHeight="1">
      <c r="D18" s="9"/>
      <c r="E18" s="9"/>
      <c r="F18" s="9"/>
      <c r="G18" s="9"/>
      <c r="H18" s="9"/>
      <c r="I18" s="414" t="s">
        <v>207</v>
      </c>
      <c r="J18" s="414"/>
      <c r="K18" s="414"/>
      <c r="L18" s="414"/>
      <c r="M18" s="414"/>
      <c r="N18" s="414"/>
      <c r="O18" s="414"/>
      <c r="P18" s="414"/>
      <c r="Q18" s="414"/>
      <c r="R18" s="415">
        <f>R15-(R16+R17)</f>
        <v>132266.70000000001</v>
      </c>
      <c r="S18" s="415"/>
      <c r="T18" s="415"/>
      <c r="U18" s="415"/>
      <c r="V18" s="415"/>
      <c r="W18" s="415"/>
      <c r="X18" s="44"/>
      <c r="Y18" s="44"/>
      <c r="Z18" s="414" t="s">
        <v>207</v>
      </c>
      <c r="AA18" s="414"/>
      <c r="AB18" s="414"/>
      <c r="AC18" s="414"/>
      <c r="AD18" s="414"/>
      <c r="AE18" s="414"/>
      <c r="AF18" s="414"/>
      <c r="AG18" s="414"/>
      <c r="AH18" s="414"/>
      <c r="AI18" s="415">
        <f>AI15-(AI16+AI17)</f>
        <v>411930.9</v>
      </c>
      <c r="AJ18" s="415"/>
      <c r="AK18" s="415"/>
      <c r="AL18" s="415"/>
      <c r="AM18" s="415"/>
      <c r="AN18" s="415"/>
      <c r="AO18" s="45"/>
      <c r="AP18" s="414" t="s">
        <v>207</v>
      </c>
      <c r="AQ18" s="414"/>
      <c r="AR18" s="414"/>
      <c r="AS18" s="414"/>
      <c r="AT18" s="414"/>
      <c r="AU18" s="414"/>
      <c r="AV18" s="414"/>
      <c r="AW18" s="414"/>
      <c r="AX18" s="414"/>
      <c r="AY18" s="415">
        <f>AY15-(AY16+AY17)</f>
        <v>3827534</v>
      </c>
      <c r="AZ18" s="415"/>
      <c r="BA18" s="415"/>
      <c r="BB18" s="415"/>
      <c r="BC18" s="415"/>
      <c r="BD18" s="415"/>
    </row>
    <row r="19" spans="3:57" ht="12.75" customHeight="1">
      <c r="D19" s="9"/>
      <c r="E19" s="9"/>
      <c r="F19" s="9"/>
      <c r="G19" s="9"/>
      <c r="H19" s="9"/>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5"/>
      <c r="AP19" s="44"/>
      <c r="AQ19" s="44"/>
      <c r="AR19" s="44"/>
      <c r="AS19" s="44"/>
      <c r="AT19" s="44"/>
      <c r="AU19" s="44"/>
      <c r="AV19" s="44"/>
      <c r="AW19" s="44"/>
      <c r="AX19" s="44"/>
      <c r="AY19" s="44"/>
      <c r="AZ19" s="44"/>
      <c r="BA19" s="44"/>
      <c r="BB19" s="44"/>
      <c r="BC19" s="44"/>
      <c r="BD19" s="44"/>
    </row>
    <row r="20" spans="3:57" ht="30" customHeight="1">
      <c r="D20" s="9"/>
      <c r="E20" s="9"/>
      <c r="F20" s="9"/>
      <c r="G20" s="9"/>
      <c r="H20" s="9"/>
      <c r="I20" s="409" t="s">
        <v>208</v>
      </c>
      <c r="J20" s="409"/>
      <c r="K20" s="409"/>
      <c r="L20" s="409"/>
      <c r="M20" s="409"/>
      <c r="N20" s="409"/>
      <c r="O20" s="409"/>
      <c r="P20" s="409"/>
      <c r="Q20" s="409"/>
      <c r="R20" s="410">
        <f>R16+R17</f>
        <v>14696.300000000001</v>
      </c>
      <c r="S20" s="410"/>
      <c r="T20" s="410"/>
      <c r="U20" s="410"/>
      <c r="V20" s="410"/>
      <c r="W20" s="410"/>
      <c r="X20" s="44"/>
      <c r="Y20" s="44"/>
      <c r="Z20" s="409" t="s">
        <v>208</v>
      </c>
      <c r="AA20" s="409"/>
      <c r="AB20" s="409"/>
      <c r="AC20" s="409"/>
      <c r="AD20" s="409"/>
      <c r="AE20" s="409"/>
      <c r="AF20" s="409"/>
      <c r="AG20" s="409"/>
      <c r="AH20" s="409"/>
      <c r="AI20" s="410">
        <f>AI16+AI17</f>
        <v>85770.1</v>
      </c>
      <c r="AJ20" s="410"/>
      <c r="AK20" s="410"/>
      <c r="AL20" s="410"/>
      <c r="AM20" s="410"/>
      <c r="AN20" s="410"/>
      <c r="AO20" s="45"/>
      <c r="AP20" s="409" t="s">
        <v>208</v>
      </c>
      <c r="AQ20" s="409"/>
      <c r="AR20" s="409"/>
      <c r="AS20" s="409"/>
      <c r="AT20" s="409"/>
      <c r="AU20" s="409"/>
      <c r="AV20" s="409"/>
      <c r="AW20" s="409"/>
      <c r="AX20" s="409"/>
      <c r="AY20" s="410">
        <f>AY16+AY17</f>
        <v>110000</v>
      </c>
      <c r="AZ20" s="410"/>
      <c r="BA20" s="410"/>
      <c r="BB20" s="410"/>
      <c r="BC20" s="410"/>
      <c r="BD20" s="410"/>
    </row>
    <row r="21" spans="3:57" ht="12" customHeight="1">
      <c r="D21" s="9"/>
      <c r="E21" s="9"/>
      <c r="F21" s="9"/>
      <c r="G21" s="9"/>
      <c r="H21" s="9"/>
      <c r="I21" s="9"/>
      <c r="J21" s="9"/>
      <c r="K21" s="9"/>
      <c r="L21" s="9"/>
      <c r="M21" s="9"/>
      <c r="N21" s="9"/>
      <c r="O21" s="9"/>
      <c r="P21" s="9"/>
      <c r="Q21" s="9"/>
      <c r="R21" s="9"/>
      <c r="S21" s="9"/>
      <c r="T21" s="9"/>
      <c r="U21" s="9"/>
      <c r="V21" s="9"/>
      <c r="W21" s="9"/>
      <c r="X21" s="9"/>
      <c r="Y21" s="9"/>
      <c r="Z21" s="9"/>
      <c r="AA21" s="9"/>
      <c r="AB21" s="9"/>
      <c r="AC21" s="9"/>
    </row>
    <row r="22" spans="3:57" s="49" customFormat="1" ht="18" customHeight="1">
      <c r="C22" s="46"/>
      <c r="D22" s="46"/>
      <c r="E22" s="46"/>
      <c r="F22" s="46"/>
      <c r="G22" s="46"/>
      <c r="H22" s="46"/>
      <c r="I22" s="411" t="s">
        <v>209</v>
      </c>
      <c r="J22" s="411"/>
      <c r="K22" s="411"/>
      <c r="L22" s="411"/>
      <c r="M22" s="411"/>
      <c r="N22" s="411"/>
      <c r="O22" s="411"/>
      <c r="P22" s="411"/>
      <c r="Q22" s="411"/>
      <c r="R22" s="411"/>
      <c r="S22" s="411"/>
      <c r="T22" s="411"/>
      <c r="U22" s="411"/>
      <c r="V22" s="411"/>
      <c r="W22" s="411"/>
      <c r="X22" s="47"/>
      <c r="Y22" s="47"/>
      <c r="Z22" s="411" t="s">
        <v>212</v>
      </c>
      <c r="AA22" s="411"/>
      <c r="AB22" s="411"/>
      <c r="AC22" s="411"/>
      <c r="AD22" s="411"/>
      <c r="AE22" s="411"/>
      <c r="AF22" s="411"/>
      <c r="AG22" s="411"/>
      <c r="AH22" s="411"/>
      <c r="AI22" s="411"/>
      <c r="AJ22" s="411"/>
      <c r="AK22" s="411"/>
      <c r="AL22" s="411"/>
      <c r="AM22" s="411"/>
      <c r="AN22" s="411"/>
      <c r="AO22" s="48"/>
      <c r="AP22" s="411" t="s">
        <v>210</v>
      </c>
      <c r="AQ22" s="411"/>
      <c r="AR22" s="411"/>
      <c r="AS22" s="411"/>
      <c r="AT22" s="411"/>
      <c r="AU22" s="411"/>
      <c r="AV22" s="411"/>
      <c r="AW22" s="411"/>
      <c r="AX22" s="411"/>
      <c r="AY22" s="411"/>
      <c r="AZ22" s="411"/>
      <c r="BA22" s="411"/>
      <c r="BB22" s="411"/>
      <c r="BC22" s="411"/>
      <c r="BD22" s="411"/>
    </row>
    <row r="23" spans="3:57" ht="18" customHeight="1">
      <c r="D23" s="9"/>
      <c r="E23" s="9"/>
      <c r="F23" s="9"/>
      <c r="G23" s="9"/>
      <c r="H23" s="9"/>
      <c r="I23" s="44"/>
      <c r="J23" s="44"/>
      <c r="K23" s="44"/>
      <c r="L23" s="44"/>
      <c r="M23" s="44"/>
      <c r="N23" s="44"/>
      <c r="O23" s="44"/>
      <c r="P23" s="44"/>
      <c r="Q23" s="44"/>
      <c r="R23" s="44"/>
      <c r="S23" s="44"/>
      <c r="T23" s="44"/>
      <c r="U23" s="44"/>
      <c r="V23" s="44"/>
      <c r="W23" s="44"/>
      <c r="X23" s="44"/>
      <c r="Y23" s="44"/>
      <c r="Z23" s="412" t="s">
        <v>211</v>
      </c>
      <c r="AA23" s="412"/>
      <c r="AB23" s="412"/>
      <c r="AC23" s="412"/>
      <c r="AD23" s="412"/>
      <c r="AE23" s="412"/>
      <c r="AF23" s="412"/>
      <c r="AG23" s="412"/>
      <c r="AH23" s="412"/>
      <c r="AI23" s="412"/>
      <c r="AJ23" s="412"/>
      <c r="AK23" s="412"/>
      <c r="AL23" s="412"/>
      <c r="AM23" s="412"/>
      <c r="AN23" s="412"/>
      <c r="AO23" s="45"/>
      <c r="AP23" s="45"/>
      <c r="AQ23" s="45"/>
      <c r="AR23" s="45"/>
      <c r="AS23" s="45"/>
      <c r="AT23" s="45"/>
      <c r="AU23" s="45"/>
      <c r="AV23" s="45"/>
      <c r="AW23" s="45"/>
      <c r="AX23" s="45"/>
      <c r="AY23" s="45"/>
      <c r="AZ23" s="45"/>
      <c r="BA23" s="45"/>
      <c r="BB23" s="45"/>
      <c r="BC23" s="45"/>
      <c r="BD23" s="45"/>
    </row>
    <row r="24" spans="3:57">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row>
    <row r="26" spans="3:57">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row>
    <row r="27" spans="3:57" ht="16.5" customHeight="1">
      <c r="L27" s="211" t="s">
        <v>41</v>
      </c>
      <c r="M27" s="177"/>
      <c r="N27" s="177"/>
      <c r="O27" s="177"/>
      <c r="P27" s="177"/>
      <c r="AA27" s="184" t="s">
        <v>257</v>
      </c>
      <c r="AB27" s="184"/>
      <c r="AC27" s="184"/>
      <c r="AD27" s="184"/>
      <c r="AE27" s="184"/>
      <c r="AF27" s="184"/>
      <c r="AM27" s="218" t="s">
        <v>256</v>
      </c>
      <c r="AN27" s="218"/>
      <c r="AO27" s="218"/>
      <c r="AP27" s="218"/>
      <c r="AQ27" s="218"/>
      <c r="AR27" s="218"/>
      <c r="AS27" s="218"/>
      <c r="AT27" s="218"/>
      <c r="AU27" s="218"/>
      <c r="AV27" s="218"/>
      <c r="AW27" s="218"/>
      <c r="AX27" s="218"/>
      <c r="AY27" s="218"/>
      <c r="AZ27" s="218"/>
      <c r="BA27" s="218"/>
      <c r="BB27" s="218"/>
    </row>
    <row r="28" spans="3:57" ht="16.5" customHeight="1">
      <c r="L28" s="211"/>
      <c r="M28" s="211"/>
      <c r="N28" s="211"/>
      <c r="O28" s="211"/>
      <c r="P28" s="211"/>
      <c r="Q28" s="211"/>
      <c r="R28" s="211"/>
      <c r="S28" s="211"/>
      <c r="AA28" s="184"/>
      <c r="AB28" s="184"/>
      <c r="AC28" s="184"/>
      <c r="AD28" s="184"/>
      <c r="AE28" s="184"/>
      <c r="AF28" s="184"/>
      <c r="AM28" s="218"/>
      <c r="AN28" s="218"/>
      <c r="AO28" s="218"/>
      <c r="AP28" s="218"/>
      <c r="AQ28" s="218"/>
      <c r="AR28" s="218"/>
      <c r="AS28" s="218"/>
      <c r="AT28" s="218"/>
      <c r="AU28" s="218"/>
      <c r="AV28" s="218"/>
      <c r="AW28" s="218"/>
      <c r="AX28" s="218"/>
      <c r="AY28" s="218"/>
      <c r="AZ28" s="218"/>
      <c r="BA28" s="218"/>
      <c r="BB28" s="218"/>
    </row>
    <row r="31" spans="3:57">
      <c r="O31" s="184"/>
      <c r="P31" s="184"/>
      <c r="Q31" s="184"/>
      <c r="R31" s="184"/>
      <c r="S31" s="184"/>
      <c r="T31" s="184"/>
      <c r="U31" s="184"/>
      <c r="V31" s="184"/>
      <c r="W31" s="184"/>
      <c r="X31" s="184"/>
      <c r="Y31" s="184"/>
      <c r="Z31" s="184"/>
      <c r="AA31" s="184"/>
      <c r="AB31" s="184"/>
      <c r="AC31" s="184"/>
      <c r="AD31" s="184"/>
      <c r="AI31" s="184"/>
      <c r="AJ31" s="184"/>
      <c r="AK31" s="184"/>
      <c r="AL31" s="184"/>
      <c r="AM31" s="184"/>
      <c r="AN31" s="184"/>
      <c r="AO31" s="184"/>
      <c r="AP31" s="184"/>
      <c r="AQ31" s="184"/>
      <c r="AR31" s="184"/>
      <c r="AS31" s="184"/>
      <c r="AT31" s="184"/>
      <c r="AU31" s="184"/>
      <c r="AV31" s="184"/>
      <c r="AW31" s="184"/>
      <c r="AX31" s="184"/>
    </row>
    <row r="32" spans="3:57">
      <c r="O32" s="184"/>
      <c r="P32" s="184"/>
      <c r="Q32" s="184"/>
      <c r="R32" s="184"/>
      <c r="S32" s="184"/>
      <c r="T32" s="184"/>
      <c r="U32" s="184"/>
      <c r="V32" s="184"/>
      <c r="W32" s="184"/>
      <c r="X32" s="184"/>
      <c r="Y32" s="184"/>
      <c r="Z32" s="184"/>
      <c r="AA32" s="184"/>
      <c r="AB32" s="184"/>
      <c r="AC32" s="184"/>
      <c r="AD32" s="184"/>
      <c r="AI32" s="184"/>
      <c r="AJ32" s="184"/>
      <c r="AK32" s="184"/>
      <c r="AL32" s="184"/>
      <c r="AM32" s="184"/>
      <c r="AN32" s="184"/>
      <c r="AO32" s="184"/>
      <c r="AP32" s="184"/>
      <c r="AQ32" s="184"/>
      <c r="AR32" s="184"/>
      <c r="AS32" s="184"/>
      <c r="AT32" s="184"/>
      <c r="AU32" s="184"/>
      <c r="AV32" s="184"/>
      <c r="AW32" s="184"/>
      <c r="AX32" s="184"/>
    </row>
    <row r="33" spans="16:51">
      <c r="P33" s="184"/>
      <c r="Q33" s="184"/>
      <c r="R33" s="184"/>
      <c r="S33" s="184"/>
      <c r="T33" s="184"/>
      <c r="U33" s="184"/>
      <c r="V33" s="184"/>
      <c r="W33" s="184"/>
      <c r="X33" s="184"/>
      <c r="Y33" s="184"/>
      <c r="Z33" s="184"/>
      <c r="AA33" s="184"/>
      <c r="AB33" s="184"/>
      <c r="AC33" s="184"/>
      <c r="AD33" s="184"/>
      <c r="AE33" s="184"/>
      <c r="AJ33" s="184"/>
      <c r="AK33" s="184"/>
      <c r="AL33" s="184"/>
      <c r="AM33" s="184"/>
      <c r="AN33" s="184"/>
      <c r="AO33" s="184"/>
      <c r="AP33" s="184"/>
      <c r="AQ33" s="184"/>
      <c r="AR33" s="184"/>
      <c r="AS33" s="184"/>
      <c r="AT33" s="184"/>
      <c r="AU33" s="184"/>
      <c r="AV33" s="184"/>
      <c r="AW33" s="184"/>
      <c r="AX33" s="184"/>
      <c r="AY33" s="184"/>
    </row>
    <row r="34" spans="16:51">
      <c r="P34" s="184"/>
      <c r="Q34" s="184"/>
      <c r="R34" s="184"/>
      <c r="S34" s="184"/>
      <c r="T34" s="184"/>
      <c r="U34" s="184"/>
      <c r="V34" s="184"/>
      <c r="W34" s="184"/>
      <c r="X34" s="184"/>
      <c r="Y34" s="184"/>
      <c r="Z34" s="184"/>
      <c r="AA34" s="184"/>
      <c r="AB34" s="184"/>
      <c r="AC34" s="184"/>
      <c r="AD34" s="184"/>
      <c r="AE34" s="184"/>
      <c r="AJ34" s="184"/>
      <c r="AK34" s="184"/>
      <c r="AL34" s="184"/>
      <c r="AM34" s="184"/>
      <c r="AN34" s="184"/>
      <c r="AO34" s="184"/>
      <c r="AP34" s="184"/>
      <c r="AQ34" s="184"/>
      <c r="AR34" s="184"/>
      <c r="AS34" s="184"/>
      <c r="AT34" s="184"/>
      <c r="AU34" s="184"/>
      <c r="AV34" s="184"/>
      <c r="AW34" s="184"/>
      <c r="AX34" s="184"/>
      <c r="AY34" s="184"/>
    </row>
    <row r="35" spans="16:51">
      <c r="P35" s="184"/>
      <c r="Q35" s="184"/>
      <c r="R35" s="184"/>
      <c r="S35" s="184"/>
      <c r="T35" s="184"/>
      <c r="U35" s="184"/>
      <c r="V35" s="184"/>
      <c r="W35" s="184"/>
      <c r="X35" s="184"/>
      <c r="Y35" s="184"/>
      <c r="Z35" s="184"/>
      <c r="AA35" s="184"/>
      <c r="AB35" s="184"/>
      <c r="AC35" s="184"/>
      <c r="AD35" s="184"/>
      <c r="AE35" s="184"/>
      <c r="AJ35" s="184"/>
      <c r="AK35" s="184"/>
      <c r="AL35" s="184"/>
      <c r="AM35" s="184"/>
      <c r="AN35" s="184"/>
      <c r="AO35" s="184"/>
      <c r="AP35" s="184"/>
      <c r="AQ35" s="184"/>
      <c r="AR35" s="184"/>
      <c r="AS35" s="184"/>
      <c r="AT35" s="184"/>
      <c r="AU35" s="184"/>
      <c r="AV35" s="184"/>
      <c r="AW35" s="184"/>
      <c r="AX35" s="184"/>
      <c r="AY35" s="184"/>
    </row>
    <row r="37" spans="16:51" ht="39" customHeight="1">
      <c r="AJ37" s="184"/>
      <c r="AK37" s="184"/>
      <c r="AL37" s="184"/>
      <c r="AM37" s="184"/>
      <c r="AN37" s="184"/>
      <c r="AO37" s="184"/>
      <c r="AP37" s="184"/>
      <c r="AQ37" s="184"/>
      <c r="AR37" s="184"/>
      <c r="AS37" s="184"/>
      <c r="AT37" s="184"/>
      <c r="AU37" s="184"/>
      <c r="AV37" s="184"/>
      <c r="AW37" s="184"/>
      <c r="AX37" s="184"/>
      <c r="AY37" s="184"/>
    </row>
  </sheetData>
  <mergeCells count="53">
    <mergeCell ref="AP15:AX15"/>
    <mergeCell ref="L4:AU4"/>
    <mergeCell ref="C8:I8"/>
    <mergeCell ref="J8:BH8"/>
    <mergeCell ref="I18:Q18"/>
    <mergeCell ref="R18:W18"/>
    <mergeCell ref="Z18:AH18"/>
    <mergeCell ref="I15:Q15"/>
    <mergeCell ref="R15:W15"/>
    <mergeCell ref="I16:Q16"/>
    <mergeCell ref="R16:W16"/>
    <mergeCell ref="I17:Q17"/>
    <mergeCell ref="R17:W17"/>
    <mergeCell ref="C26:BE26"/>
    <mergeCell ref="L27:P27"/>
    <mergeCell ref="AA27:AF28"/>
    <mergeCell ref="AM27:BB28"/>
    <mergeCell ref="L28:S28"/>
    <mergeCell ref="Z23:AN23"/>
    <mergeCell ref="AY15:BD15"/>
    <mergeCell ref="AP16:AX16"/>
    <mergeCell ref="AY16:BD16"/>
    <mergeCell ref="AP17:AX17"/>
    <mergeCell ref="AY17:BD17"/>
    <mergeCell ref="AP18:AX18"/>
    <mergeCell ref="AY18:BD18"/>
    <mergeCell ref="AI20:AN20"/>
    <mergeCell ref="AI18:AN18"/>
    <mergeCell ref="Z16:AH16"/>
    <mergeCell ref="AI16:AN16"/>
    <mergeCell ref="Z17:AH17"/>
    <mergeCell ref="AI17:AN17"/>
    <mergeCell ref="Z15:AH15"/>
    <mergeCell ref="AI15:AN15"/>
    <mergeCell ref="AP20:AX20"/>
    <mergeCell ref="AY20:BD20"/>
    <mergeCell ref="I22:W22"/>
    <mergeCell ref="AP22:BD22"/>
    <mergeCell ref="Z22:AN22"/>
    <mergeCell ref="I20:Q20"/>
    <mergeCell ref="R20:W20"/>
    <mergeCell ref="Z20:AH20"/>
    <mergeCell ref="O32:AD32"/>
    <mergeCell ref="P33:AE33"/>
    <mergeCell ref="P34:AE34"/>
    <mergeCell ref="P35:AE35"/>
    <mergeCell ref="O31:AD31"/>
    <mergeCell ref="AJ37:AY37"/>
    <mergeCell ref="AI31:AX31"/>
    <mergeCell ref="AI32:AX32"/>
    <mergeCell ref="AJ33:AY33"/>
    <mergeCell ref="AJ34:AY34"/>
    <mergeCell ref="AJ35:AY35"/>
  </mergeCells>
  <hyperlinks>
    <hyperlink ref="AM27" r:id="rId1" display="bzambrano@btseguro.com.mx" xr:uid="{00000000-0004-0000-0700-000000000000}"/>
  </hyperlinks>
  <pageMargins left="0.7" right="0.7" top="0.75" bottom="0.75" header="0.3" footer="0.3"/>
  <pageSetup orientation="portrait" horizontalDpi="4294967295" verticalDpi="4294967295"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4:BH76"/>
  <sheetViews>
    <sheetView showGridLines="0" zoomScaleNormal="100" workbookViewId="0">
      <selection activeCell="CA23" sqref="CA23"/>
    </sheetView>
  </sheetViews>
  <sheetFormatPr baseColWidth="10" defaultColWidth="2.5703125" defaultRowHeight="16.5"/>
  <cols>
    <col min="1" max="2" width="2.28515625" style="8" customWidth="1"/>
    <col min="3" max="3" width="2.5703125" style="9"/>
    <col min="4" max="36" width="2.5703125" style="8"/>
    <col min="37" max="37" width="2.5703125" style="8" customWidth="1"/>
    <col min="38" max="48" width="2.5703125" style="8"/>
    <col min="49" max="49" width="2.5703125" style="8" customWidth="1"/>
    <col min="50" max="16384" width="2.5703125" style="8"/>
  </cols>
  <sheetData>
    <row r="4" spans="3:60" ht="28.5" customHeight="1">
      <c r="L4" s="201" t="s">
        <v>186</v>
      </c>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row>
    <row r="8" spans="3:60" ht="24" customHeight="1">
      <c r="C8" s="200" t="s">
        <v>80</v>
      </c>
      <c r="D8" s="200"/>
      <c r="E8" s="200"/>
      <c r="F8" s="200"/>
      <c r="G8" s="200"/>
      <c r="H8" s="200"/>
      <c r="I8" s="200"/>
      <c r="J8" s="199" t="s">
        <v>252</v>
      </c>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row>
    <row r="9" spans="3:60" ht="24" customHeight="1">
      <c r="C9" s="50"/>
      <c r="D9" s="50"/>
      <c r="E9" s="50"/>
      <c r="F9" s="50"/>
      <c r="G9" s="50"/>
      <c r="H9" s="50"/>
      <c r="I9" s="50"/>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row>
    <row r="26" spans="4:29" ht="18" customHeight="1">
      <c r="D26" s="9"/>
      <c r="E26" s="9"/>
      <c r="F26" s="9"/>
      <c r="G26" s="9"/>
      <c r="H26" s="9"/>
      <c r="I26" s="9"/>
      <c r="J26" s="9"/>
      <c r="K26" s="9"/>
      <c r="L26" s="9"/>
      <c r="M26" s="9"/>
      <c r="N26" s="9"/>
      <c r="O26" s="9"/>
      <c r="P26" s="9"/>
      <c r="Q26" s="9"/>
      <c r="R26" s="9"/>
      <c r="S26" s="9"/>
      <c r="T26" s="9"/>
      <c r="U26" s="9"/>
      <c r="V26" s="9"/>
      <c r="W26" s="9"/>
      <c r="X26" s="9"/>
      <c r="Y26" s="9"/>
      <c r="Z26" s="9"/>
      <c r="AA26" s="9"/>
      <c r="AB26" s="9"/>
      <c r="AC26" s="9"/>
    </row>
    <row r="27" spans="4:29" ht="18" customHeight="1">
      <c r="D27" s="9"/>
      <c r="E27" s="9"/>
      <c r="F27" s="9"/>
      <c r="G27" s="9"/>
      <c r="H27" s="9"/>
      <c r="I27" s="9"/>
      <c r="J27" s="9"/>
      <c r="K27" s="9"/>
      <c r="L27" s="9"/>
      <c r="M27" s="9"/>
      <c r="N27" s="9"/>
      <c r="O27" s="9"/>
      <c r="P27" s="9"/>
      <c r="Q27" s="9"/>
      <c r="R27" s="9"/>
      <c r="S27" s="9"/>
      <c r="T27" s="9"/>
      <c r="U27" s="9"/>
      <c r="V27" s="9"/>
      <c r="W27" s="9"/>
      <c r="X27" s="9"/>
      <c r="Y27" s="9"/>
      <c r="Z27" s="9"/>
      <c r="AA27" s="9"/>
      <c r="AB27" s="9"/>
      <c r="AC27" s="9"/>
    </row>
    <row r="28" spans="4:29" ht="18" customHeight="1">
      <c r="D28" s="9"/>
      <c r="E28" s="9"/>
      <c r="F28" s="9"/>
      <c r="G28" s="9"/>
      <c r="H28" s="9"/>
      <c r="I28" s="9"/>
      <c r="J28" s="9"/>
      <c r="K28" s="9"/>
      <c r="L28" s="9"/>
      <c r="M28" s="9"/>
      <c r="N28" s="9"/>
      <c r="O28" s="9"/>
      <c r="P28" s="9"/>
      <c r="Q28" s="9"/>
      <c r="R28" s="9"/>
      <c r="S28" s="9"/>
      <c r="T28" s="9"/>
      <c r="U28" s="9"/>
      <c r="V28" s="9"/>
      <c r="W28" s="9"/>
      <c r="X28" s="9"/>
      <c r="Y28" s="9"/>
      <c r="Z28" s="9"/>
      <c r="AA28" s="9"/>
      <c r="AB28" s="9"/>
      <c r="AC28" s="9"/>
    </row>
    <row r="29" spans="4:29" ht="18" customHeight="1">
      <c r="D29" s="9"/>
      <c r="E29" s="9"/>
      <c r="F29" s="9"/>
      <c r="G29" s="9"/>
      <c r="H29" s="9"/>
      <c r="I29" s="9"/>
      <c r="J29" s="9"/>
      <c r="K29" s="9"/>
      <c r="L29" s="9"/>
      <c r="M29" s="9"/>
      <c r="N29" s="9"/>
      <c r="O29" s="9"/>
      <c r="P29" s="9"/>
      <c r="Q29" s="9"/>
      <c r="R29" s="9"/>
      <c r="S29" s="9"/>
      <c r="T29" s="9"/>
      <c r="U29" s="9"/>
      <c r="V29" s="9"/>
      <c r="W29" s="9"/>
      <c r="X29" s="9"/>
      <c r="Y29" s="9"/>
      <c r="Z29" s="9"/>
      <c r="AA29" s="9"/>
      <c r="AB29" s="9"/>
      <c r="AC29" s="9"/>
    </row>
    <row r="30" spans="4:29" ht="18" customHeight="1">
      <c r="D30" s="9"/>
      <c r="E30" s="9"/>
      <c r="F30" s="9"/>
      <c r="G30" s="9"/>
      <c r="H30" s="9"/>
      <c r="I30" s="9"/>
      <c r="J30" s="9"/>
      <c r="K30" s="9"/>
      <c r="L30" s="9"/>
      <c r="M30" s="9"/>
      <c r="N30" s="9"/>
      <c r="O30" s="9"/>
      <c r="P30" s="9"/>
      <c r="Q30" s="9"/>
      <c r="R30" s="9"/>
      <c r="S30" s="9"/>
      <c r="T30" s="9"/>
      <c r="U30" s="9"/>
      <c r="V30" s="9"/>
      <c r="W30" s="9"/>
      <c r="X30" s="9"/>
      <c r="Y30" s="9"/>
      <c r="Z30" s="9"/>
      <c r="AA30" s="9"/>
      <c r="AB30" s="9"/>
      <c r="AC30" s="9"/>
    </row>
    <row r="31" spans="4:29" ht="18" customHeight="1">
      <c r="D31" s="9"/>
      <c r="E31" s="9"/>
      <c r="F31" s="9"/>
      <c r="G31" s="9"/>
      <c r="H31" s="9"/>
      <c r="I31" s="9"/>
      <c r="J31" s="9"/>
      <c r="K31" s="9"/>
      <c r="L31" s="9"/>
      <c r="M31" s="9"/>
      <c r="N31" s="9"/>
      <c r="O31" s="9"/>
      <c r="P31" s="9"/>
      <c r="Q31" s="9"/>
      <c r="R31" s="9"/>
      <c r="S31" s="9"/>
      <c r="T31" s="9"/>
      <c r="U31" s="9"/>
      <c r="V31" s="9"/>
      <c r="W31" s="9"/>
      <c r="X31" s="9"/>
      <c r="Y31" s="9"/>
      <c r="Z31" s="9"/>
      <c r="AA31" s="9"/>
      <c r="AB31" s="9"/>
      <c r="AC31" s="9"/>
    </row>
    <row r="32" spans="4:29" ht="18" customHeight="1">
      <c r="D32" s="9"/>
      <c r="E32" s="9"/>
      <c r="F32" s="9"/>
      <c r="G32" s="9"/>
      <c r="H32" s="9"/>
      <c r="I32" s="9"/>
      <c r="J32" s="9"/>
      <c r="K32" s="9"/>
      <c r="L32" s="9"/>
      <c r="M32" s="9"/>
      <c r="N32" s="9"/>
      <c r="O32" s="9"/>
      <c r="P32" s="9"/>
      <c r="Q32" s="9"/>
      <c r="R32" s="9"/>
      <c r="S32" s="9"/>
      <c r="T32" s="9"/>
      <c r="U32" s="9"/>
      <c r="V32" s="9"/>
      <c r="W32" s="9"/>
      <c r="X32" s="9"/>
      <c r="Y32" s="9"/>
      <c r="Z32" s="9"/>
      <c r="AA32" s="9"/>
      <c r="AB32" s="9"/>
      <c r="AC32" s="9"/>
    </row>
    <row r="33" spans="4:29" ht="18" customHeight="1">
      <c r="D33" s="9"/>
      <c r="E33" s="9"/>
      <c r="F33" s="9"/>
      <c r="G33" s="9"/>
      <c r="H33" s="9"/>
      <c r="I33" s="9"/>
      <c r="J33" s="9"/>
      <c r="K33" s="9"/>
      <c r="L33" s="9"/>
      <c r="M33" s="9"/>
      <c r="N33" s="9"/>
      <c r="O33" s="9"/>
      <c r="P33" s="9"/>
      <c r="Q33" s="9"/>
      <c r="R33" s="9"/>
      <c r="S33" s="9"/>
      <c r="T33" s="9"/>
      <c r="U33" s="9"/>
      <c r="V33" s="9"/>
      <c r="W33" s="9"/>
      <c r="X33" s="9"/>
      <c r="Y33" s="9"/>
      <c r="Z33" s="9"/>
      <c r="AA33" s="9"/>
      <c r="AB33" s="9"/>
      <c r="AC33" s="9"/>
    </row>
    <row r="34" spans="4:29" ht="18" customHeight="1">
      <c r="D34" s="9"/>
      <c r="E34" s="9"/>
      <c r="F34" s="9"/>
      <c r="G34" s="9"/>
      <c r="H34" s="9"/>
      <c r="I34" s="9"/>
      <c r="J34" s="9"/>
      <c r="K34" s="9"/>
      <c r="L34" s="9"/>
      <c r="M34" s="9"/>
      <c r="N34" s="9"/>
      <c r="O34" s="9"/>
      <c r="P34" s="9"/>
      <c r="Q34" s="9"/>
      <c r="R34" s="9"/>
      <c r="S34" s="9"/>
      <c r="T34" s="9"/>
      <c r="U34" s="9"/>
      <c r="V34" s="9"/>
      <c r="W34" s="9"/>
      <c r="X34" s="9"/>
      <c r="Y34" s="9"/>
      <c r="Z34" s="9"/>
      <c r="AA34" s="9"/>
      <c r="AB34" s="9"/>
      <c r="AC34" s="9"/>
    </row>
    <row r="35" spans="4:29" ht="18" customHeight="1">
      <c r="D35" s="9"/>
      <c r="E35" s="9"/>
      <c r="F35" s="9"/>
      <c r="G35" s="9"/>
      <c r="H35" s="9"/>
      <c r="I35" s="9"/>
      <c r="J35" s="9"/>
      <c r="K35" s="9"/>
      <c r="L35" s="9"/>
      <c r="M35" s="9"/>
      <c r="N35" s="9"/>
      <c r="O35" s="9"/>
      <c r="P35" s="9"/>
      <c r="Q35" s="9"/>
      <c r="R35" s="9"/>
      <c r="S35" s="9"/>
      <c r="T35" s="9"/>
      <c r="U35" s="9"/>
      <c r="V35" s="9"/>
      <c r="W35" s="9"/>
      <c r="X35" s="9"/>
      <c r="Y35" s="9"/>
      <c r="Z35" s="9"/>
      <c r="AA35" s="9"/>
      <c r="AB35" s="9"/>
      <c r="AC35" s="9"/>
    </row>
    <row r="36" spans="4:29" ht="18" customHeight="1">
      <c r="D36" s="9"/>
      <c r="E36" s="9"/>
      <c r="F36" s="9"/>
      <c r="G36" s="9"/>
      <c r="H36" s="9"/>
      <c r="I36" s="9"/>
      <c r="J36" s="9"/>
      <c r="K36" s="9"/>
      <c r="L36" s="9"/>
      <c r="M36" s="9"/>
      <c r="N36" s="9"/>
      <c r="O36" s="9"/>
      <c r="P36" s="9"/>
      <c r="Q36" s="9"/>
      <c r="R36" s="9"/>
      <c r="S36" s="9"/>
      <c r="T36" s="9"/>
      <c r="U36" s="9"/>
      <c r="V36" s="9"/>
      <c r="W36" s="9"/>
      <c r="X36" s="9"/>
      <c r="Y36" s="9"/>
      <c r="Z36" s="9"/>
      <c r="AA36" s="9"/>
      <c r="AB36" s="9"/>
      <c r="AC36" s="9"/>
    </row>
    <row r="37" spans="4:29" ht="18" customHeight="1">
      <c r="D37" s="9"/>
      <c r="E37" s="9"/>
      <c r="F37" s="9"/>
      <c r="G37" s="9"/>
      <c r="H37" s="9"/>
      <c r="I37" s="9"/>
      <c r="J37" s="9"/>
      <c r="K37" s="9"/>
      <c r="L37" s="9"/>
      <c r="M37" s="9"/>
      <c r="N37" s="9"/>
      <c r="O37" s="9"/>
      <c r="P37" s="9"/>
      <c r="Q37" s="9"/>
      <c r="R37" s="9"/>
      <c r="S37" s="9"/>
      <c r="T37" s="9"/>
      <c r="U37" s="9"/>
      <c r="V37" s="9"/>
      <c r="W37" s="9"/>
      <c r="X37" s="9"/>
      <c r="Y37" s="9"/>
      <c r="Z37" s="9"/>
      <c r="AA37" s="9"/>
      <c r="AB37" s="9"/>
      <c r="AC37" s="9"/>
    </row>
    <row r="38" spans="4:29" ht="18" customHeight="1">
      <c r="D38" s="9"/>
      <c r="E38" s="9"/>
      <c r="F38" s="9"/>
      <c r="G38" s="9"/>
      <c r="H38" s="9"/>
      <c r="I38" s="9"/>
      <c r="J38" s="9"/>
      <c r="K38" s="9"/>
      <c r="L38" s="9"/>
      <c r="M38" s="9"/>
      <c r="N38" s="9"/>
      <c r="O38" s="9"/>
      <c r="P38" s="9"/>
      <c r="Q38" s="9"/>
      <c r="R38" s="9"/>
      <c r="S38" s="9"/>
      <c r="T38" s="9"/>
      <c r="U38" s="9"/>
      <c r="V38" s="9"/>
      <c r="W38" s="9"/>
      <c r="X38" s="9"/>
      <c r="Y38" s="9"/>
      <c r="Z38" s="9"/>
      <c r="AA38" s="9"/>
      <c r="AB38" s="9"/>
      <c r="AC38" s="9"/>
    </row>
    <row r="39" spans="4:29" ht="18" customHeight="1">
      <c r="D39" s="9"/>
      <c r="E39" s="9"/>
      <c r="F39" s="9"/>
      <c r="G39" s="9"/>
      <c r="H39" s="9"/>
      <c r="I39" s="9"/>
      <c r="J39" s="9"/>
      <c r="K39" s="9"/>
      <c r="L39" s="9"/>
      <c r="M39" s="9"/>
      <c r="N39" s="9"/>
      <c r="O39" s="9"/>
      <c r="P39" s="9"/>
      <c r="Q39" s="9"/>
      <c r="R39" s="9"/>
      <c r="S39" s="9"/>
      <c r="T39" s="9"/>
      <c r="U39" s="9"/>
      <c r="V39" s="9"/>
      <c r="W39" s="9"/>
      <c r="X39" s="9"/>
      <c r="Y39" s="9"/>
      <c r="Z39" s="9"/>
      <c r="AA39" s="9"/>
      <c r="AB39" s="9"/>
      <c r="AC39" s="9"/>
    </row>
    <row r="40" spans="4:29" ht="18" customHeight="1">
      <c r="D40" s="9"/>
      <c r="E40" s="9"/>
      <c r="F40" s="9"/>
      <c r="G40" s="9"/>
      <c r="H40" s="9"/>
      <c r="I40" s="9"/>
      <c r="J40" s="9"/>
      <c r="K40" s="9"/>
      <c r="L40" s="9"/>
      <c r="M40" s="9"/>
      <c r="N40" s="9"/>
      <c r="O40" s="9"/>
      <c r="P40" s="9"/>
      <c r="Q40" s="9"/>
      <c r="R40" s="9"/>
      <c r="S40" s="9"/>
      <c r="T40" s="9"/>
      <c r="U40" s="9"/>
      <c r="V40" s="9"/>
      <c r="W40" s="9"/>
      <c r="X40" s="9"/>
      <c r="Y40" s="9"/>
      <c r="Z40" s="9"/>
      <c r="AA40" s="9"/>
      <c r="AB40" s="9"/>
      <c r="AC40" s="9"/>
    </row>
    <row r="41" spans="4:29" ht="18" customHeight="1">
      <c r="D41" s="9"/>
      <c r="E41" s="9"/>
      <c r="F41" s="9"/>
      <c r="G41" s="9"/>
      <c r="H41" s="9"/>
      <c r="I41" s="9"/>
      <c r="J41" s="9"/>
      <c r="K41" s="9"/>
      <c r="L41" s="9"/>
      <c r="M41" s="9"/>
      <c r="N41" s="9"/>
      <c r="O41" s="9"/>
      <c r="P41" s="9"/>
      <c r="Q41" s="9"/>
      <c r="R41" s="9"/>
      <c r="S41" s="9"/>
      <c r="T41" s="9"/>
      <c r="U41" s="9"/>
      <c r="V41" s="9"/>
      <c r="W41" s="9"/>
      <c r="X41" s="9"/>
      <c r="Y41" s="9"/>
      <c r="Z41" s="9"/>
      <c r="AA41" s="9"/>
      <c r="AB41" s="9"/>
      <c r="AC41" s="9"/>
    </row>
    <row r="42" spans="4:29" ht="18" customHeight="1">
      <c r="D42" s="9"/>
      <c r="E42" s="9"/>
      <c r="F42" s="9"/>
      <c r="G42" s="9"/>
      <c r="H42" s="9"/>
      <c r="I42" s="9"/>
      <c r="J42" s="9"/>
      <c r="K42" s="9"/>
      <c r="L42" s="9"/>
      <c r="M42" s="9"/>
      <c r="N42" s="9"/>
      <c r="O42" s="9"/>
      <c r="P42" s="9"/>
      <c r="Q42" s="9"/>
      <c r="R42" s="9"/>
      <c r="S42" s="9"/>
      <c r="T42" s="9"/>
      <c r="U42" s="9"/>
      <c r="V42" s="9"/>
      <c r="W42" s="9"/>
      <c r="X42" s="9"/>
      <c r="Y42" s="9"/>
      <c r="Z42" s="9"/>
      <c r="AA42" s="9"/>
      <c r="AB42" s="9"/>
      <c r="AC42" s="9"/>
    </row>
    <row r="43" spans="4:29" ht="18" customHeight="1">
      <c r="D43" s="9"/>
      <c r="E43" s="9"/>
      <c r="F43" s="9"/>
      <c r="G43" s="9"/>
      <c r="H43" s="9"/>
      <c r="I43" s="9"/>
      <c r="J43" s="9"/>
      <c r="K43" s="9"/>
      <c r="L43" s="9"/>
      <c r="M43" s="9"/>
      <c r="N43" s="9"/>
      <c r="O43" s="9"/>
      <c r="P43" s="9"/>
      <c r="Q43" s="9"/>
      <c r="R43" s="9"/>
      <c r="S43" s="9"/>
      <c r="T43" s="9"/>
      <c r="U43" s="9"/>
      <c r="V43" s="9"/>
      <c r="W43" s="9"/>
      <c r="X43" s="9"/>
      <c r="Y43" s="9"/>
      <c r="Z43" s="9"/>
      <c r="AA43" s="9"/>
      <c r="AB43" s="9"/>
      <c r="AC43" s="9"/>
    </row>
    <row r="44" spans="4:29" ht="18" customHeight="1">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4:29" ht="18" customHeight="1">
      <c r="D45" s="9"/>
      <c r="E45" s="9"/>
      <c r="F45" s="9"/>
      <c r="G45" s="9"/>
      <c r="H45" s="9"/>
      <c r="I45" s="9"/>
      <c r="J45" s="9"/>
      <c r="K45" s="9"/>
      <c r="L45" s="9"/>
      <c r="M45" s="9"/>
      <c r="N45" s="9"/>
      <c r="O45" s="9"/>
      <c r="P45" s="9"/>
      <c r="Q45" s="9"/>
      <c r="R45" s="9"/>
      <c r="S45" s="9"/>
      <c r="T45" s="9"/>
      <c r="U45" s="9"/>
      <c r="V45" s="9"/>
      <c r="W45" s="9"/>
      <c r="X45" s="9"/>
      <c r="Y45" s="9"/>
      <c r="Z45" s="9"/>
      <c r="AA45" s="9"/>
      <c r="AB45" s="9"/>
      <c r="AC45" s="9"/>
    </row>
    <row r="46" spans="4:29" ht="18" customHeight="1">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4:29" ht="18" customHeight="1">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4:29" ht="18" customHeight="1">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4:29" ht="18" customHeight="1">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4:29" ht="18" customHeight="1">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4:29" ht="18" customHeight="1">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4:29" ht="18" customHeight="1">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4:29" ht="18" customHeight="1">
      <c r="D53" s="9"/>
      <c r="E53" s="9"/>
      <c r="F53" s="9"/>
      <c r="G53" s="9"/>
      <c r="H53" s="9"/>
      <c r="I53" s="9"/>
      <c r="J53" s="9"/>
      <c r="K53" s="9"/>
      <c r="L53" s="9"/>
      <c r="M53" s="9"/>
      <c r="N53" s="9"/>
      <c r="O53" s="9"/>
      <c r="P53" s="9"/>
      <c r="Q53" s="9"/>
      <c r="R53" s="9"/>
      <c r="S53" s="9"/>
      <c r="T53" s="9"/>
      <c r="U53" s="9"/>
      <c r="V53" s="9"/>
      <c r="W53" s="9"/>
      <c r="X53" s="9"/>
      <c r="Y53" s="9"/>
      <c r="Z53" s="9"/>
      <c r="AA53" s="9"/>
      <c r="AB53" s="9"/>
      <c r="AC53" s="9"/>
    </row>
    <row r="54" spans="4:29" ht="18" customHeight="1">
      <c r="D54" s="9"/>
      <c r="E54" s="9"/>
      <c r="F54" s="9"/>
      <c r="G54" s="9"/>
      <c r="H54" s="9"/>
      <c r="I54" s="9"/>
      <c r="J54" s="9"/>
      <c r="K54" s="9"/>
      <c r="L54" s="9"/>
      <c r="M54" s="9"/>
      <c r="N54" s="9"/>
      <c r="O54" s="9"/>
      <c r="P54" s="9"/>
      <c r="Q54" s="9"/>
      <c r="R54" s="9"/>
      <c r="S54" s="9"/>
      <c r="T54" s="9"/>
      <c r="U54" s="9"/>
      <c r="V54" s="9"/>
      <c r="W54" s="9"/>
      <c r="X54" s="9"/>
      <c r="Y54" s="9"/>
      <c r="Z54" s="9"/>
      <c r="AA54" s="9"/>
      <c r="AB54" s="9"/>
      <c r="AC54" s="9"/>
    </row>
    <row r="55" spans="4:29" ht="18" customHeight="1">
      <c r="D55" s="9"/>
      <c r="E55" s="9"/>
      <c r="F55" s="9"/>
      <c r="G55" s="9"/>
      <c r="H55" s="9"/>
      <c r="I55" s="9"/>
      <c r="J55" s="9"/>
      <c r="K55" s="9"/>
      <c r="L55" s="9"/>
      <c r="M55" s="9"/>
      <c r="N55" s="9"/>
      <c r="O55" s="9"/>
      <c r="P55" s="9"/>
      <c r="Q55" s="9"/>
      <c r="R55" s="9"/>
      <c r="S55" s="9"/>
      <c r="T55" s="9"/>
      <c r="U55" s="9"/>
      <c r="V55" s="9"/>
      <c r="W55" s="9"/>
      <c r="X55" s="9"/>
      <c r="Y55" s="9"/>
      <c r="Z55" s="9"/>
      <c r="AA55" s="9"/>
      <c r="AB55" s="9"/>
      <c r="AC55" s="9"/>
    </row>
    <row r="56" spans="4:29" ht="18" customHeight="1">
      <c r="D56" s="9"/>
      <c r="E56" s="9"/>
      <c r="F56" s="9"/>
      <c r="G56" s="9"/>
      <c r="H56" s="9"/>
      <c r="I56" s="9"/>
      <c r="J56" s="9"/>
      <c r="K56" s="9"/>
      <c r="L56" s="9"/>
      <c r="M56" s="9"/>
      <c r="N56" s="9"/>
      <c r="O56" s="9"/>
      <c r="P56" s="9"/>
      <c r="Q56" s="9"/>
      <c r="R56" s="9"/>
      <c r="S56" s="9"/>
      <c r="T56" s="9"/>
      <c r="U56" s="9"/>
      <c r="V56" s="9"/>
      <c r="W56" s="9"/>
      <c r="X56" s="9"/>
      <c r="Y56" s="9"/>
      <c r="Z56" s="9"/>
      <c r="AA56" s="9"/>
      <c r="AB56" s="9"/>
      <c r="AC56" s="9"/>
    </row>
    <row r="57" spans="4:29" ht="18" customHeight="1">
      <c r="D57" s="9"/>
      <c r="E57" s="9"/>
      <c r="F57" s="9"/>
      <c r="G57" s="9"/>
      <c r="H57" s="9"/>
      <c r="I57" s="9"/>
      <c r="J57" s="9"/>
      <c r="K57" s="9"/>
      <c r="L57" s="9"/>
      <c r="M57" s="9"/>
      <c r="N57" s="9"/>
      <c r="O57" s="9"/>
      <c r="P57" s="9"/>
      <c r="Q57" s="9"/>
      <c r="R57" s="9"/>
      <c r="S57" s="9"/>
      <c r="T57" s="9"/>
      <c r="U57" s="9"/>
      <c r="V57" s="9"/>
      <c r="W57" s="9"/>
      <c r="X57" s="9"/>
      <c r="Y57" s="9"/>
      <c r="Z57" s="9"/>
      <c r="AA57" s="9"/>
      <c r="AB57" s="9"/>
      <c r="AC57" s="9"/>
    </row>
    <row r="58" spans="4:29" ht="18" customHeight="1">
      <c r="D58" s="9"/>
      <c r="E58" s="9"/>
      <c r="F58" s="9"/>
      <c r="G58" s="9"/>
      <c r="H58" s="9"/>
      <c r="I58" s="9"/>
      <c r="J58" s="9"/>
      <c r="K58" s="9"/>
      <c r="L58" s="9"/>
      <c r="M58" s="9"/>
      <c r="N58" s="9"/>
      <c r="O58" s="9"/>
      <c r="P58" s="9"/>
      <c r="Q58" s="9"/>
      <c r="R58" s="9"/>
      <c r="S58" s="9"/>
      <c r="T58" s="9"/>
      <c r="U58" s="9"/>
      <c r="V58" s="9"/>
      <c r="W58" s="9"/>
      <c r="X58" s="9"/>
      <c r="Y58" s="9"/>
      <c r="Z58" s="9"/>
      <c r="AA58" s="9"/>
      <c r="AB58" s="9"/>
      <c r="AC58" s="9"/>
    </row>
    <row r="59" spans="4:29" ht="18" customHeight="1">
      <c r="D59" s="9"/>
      <c r="E59" s="9"/>
      <c r="F59" s="9"/>
      <c r="G59" s="9"/>
      <c r="H59" s="9"/>
      <c r="I59" s="9"/>
      <c r="J59" s="9"/>
      <c r="K59" s="9"/>
      <c r="L59" s="9"/>
      <c r="M59" s="9"/>
      <c r="N59" s="9"/>
      <c r="O59" s="9"/>
      <c r="P59" s="9"/>
      <c r="Q59" s="9"/>
      <c r="R59" s="9"/>
      <c r="S59" s="9"/>
      <c r="T59" s="9"/>
      <c r="U59" s="9"/>
      <c r="V59" s="9"/>
      <c r="W59" s="9"/>
      <c r="X59" s="9"/>
      <c r="Y59" s="9"/>
      <c r="Z59" s="9"/>
      <c r="AA59" s="9"/>
      <c r="AB59" s="9"/>
      <c r="AC59" s="9"/>
    </row>
    <row r="60" spans="4:29" ht="18" customHeight="1">
      <c r="D60" s="9"/>
      <c r="E60" s="9"/>
      <c r="F60" s="9"/>
      <c r="G60" s="9"/>
      <c r="H60" s="9"/>
      <c r="I60" s="9"/>
      <c r="J60" s="9"/>
      <c r="K60" s="9"/>
      <c r="L60" s="9"/>
      <c r="M60" s="9"/>
      <c r="N60" s="9"/>
      <c r="O60" s="9"/>
      <c r="P60" s="9"/>
      <c r="Q60" s="9"/>
      <c r="R60" s="9"/>
      <c r="S60" s="9"/>
      <c r="T60" s="9"/>
      <c r="U60" s="9"/>
      <c r="V60" s="9"/>
      <c r="W60" s="9"/>
      <c r="X60" s="9"/>
      <c r="Y60" s="9"/>
      <c r="Z60" s="9"/>
      <c r="AA60" s="9"/>
      <c r="AB60" s="9"/>
      <c r="AC60" s="9"/>
    </row>
    <row r="61" spans="4:29" ht="18" customHeight="1">
      <c r="D61" s="9"/>
      <c r="E61" s="9"/>
      <c r="F61" s="9"/>
      <c r="G61" s="9"/>
      <c r="H61" s="9"/>
      <c r="I61" s="9"/>
      <c r="J61" s="9"/>
      <c r="K61" s="9"/>
      <c r="L61" s="9"/>
      <c r="M61" s="9"/>
      <c r="N61" s="9"/>
      <c r="O61" s="9"/>
      <c r="P61" s="9"/>
      <c r="Q61" s="9"/>
      <c r="R61" s="9"/>
      <c r="S61" s="9"/>
      <c r="T61" s="9"/>
      <c r="U61" s="9"/>
      <c r="V61" s="9"/>
      <c r="W61" s="9"/>
      <c r="X61" s="9"/>
      <c r="Y61" s="9"/>
      <c r="Z61" s="9"/>
      <c r="AA61" s="9"/>
      <c r="AB61" s="9"/>
      <c r="AC61" s="9"/>
    </row>
    <row r="62" spans="4:29" ht="18" customHeight="1">
      <c r="D62" s="9"/>
      <c r="E62" s="9"/>
      <c r="F62" s="9"/>
      <c r="G62" s="9"/>
      <c r="H62" s="9"/>
      <c r="I62" s="9"/>
      <c r="J62" s="9"/>
      <c r="K62" s="9"/>
      <c r="L62" s="9"/>
      <c r="M62" s="9"/>
      <c r="N62" s="9"/>
      <c r="O62" s="9"/>
      <c r="P62" s="9"/>
      <c r="Q62" s="9"/>
      <c r="R62" s="9"/>
      <c r="S62" s="9"/>
      <c r="T62" s="9"/>
      <c r="U62" s="9"/>
      <c r="V62" s="9"/>
      <c r="W62" s="9"/>
      <c r="X62" s="9"/>
      <c r="Y62" s="9"/>
      <c r="Z62" s="9"/>
      <c r="AA62" s="9"/>
      <c r="AB62" s="9"/>
      <c r="AC62" s="9"/>
    </row>
    <row r="63" spans="4:29" ht="18" customHeight="1">
      <c r="D63" s="9"/>
      <c r="E63" s="9"/>
      <c r="F63" s="9"/>
      <c r="G63" s="9"/>
      <c r="H63" s="9"/>
      <c r="I63" s="9"/>
      <c r="J63" s="9"/>
      <c r="K63" s="9"/>
      <c r="L63" s="9"/>
      <c r="M63" s="9"/>
      <c r="N63" s="9"/>
      <c r="O63" s="9"/>
      <c r="P63" s="9"/>
      <c r="Q63" s="9"/>
      <c r="R63" s="9"/>
      <c r="S63" s="9"/>
      <c r="T63" s="9"/>
      <c r="U63" s="9"/>
      <c r="V63" s="9"/>
      <c r="W63" s="9"/>
      <c r="X63" s="9"/>
      <c r="Y63" s="9"/>
      <c r="Z63" s="9"/>
      <c r="AA63" s="9"/>
      <c r="AB63" s="9"/>
      <c r="AC63" s="9"/>
    </row>
    <row r="64" spans="4:29" ht="18" customHeight="1">
      <c r="D64" s="9"/>
      <c r="E64" s="9"/>
      <c r="F64" s="9"/>
      <c r="G64" s="9"/>
      <c r="H64" s="9"/>
      <c r="I64" s="9"/>
      <c r="J64" s="9"/>
      <c r="K64" s="9"/>
      <c r="L64" s="9"/>
      <c r="M64" s="9"/>
      <c r="N64" s="9"/>
      <c r="O64" s="9"/>
      <c r="P64" s="9"/>
      <c r="Q64" s="9"/>
      <c r="R64" s="9"/>
      <c r="S64" s="9"/>
      <c r="T64" s="9"/>
      <c r="U64" s="9"/>
      <c r="V64" s="9"/>
      <c r="W64" s="9"/>
      <c r="X64" s="9"/>
      <c r="Y64" s="9"/>
      <c r="Z64" s="9"/>
      <c r="AA64" s="9"/>
      <c r="AB64" s="9"/>
      <c r="AC64" s="9"/>
    </row>
    <row r="65" spans="3:57">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row>
    <row r="66" spans="3:57" ht="16.5" customHeight="1">
      <c r="L66" s="211" t="s">
        <v>41</v>
      </c>
      <c r="M66" s="177"/>
      <c r="N66" s="177"/>
      <c r="O66" s="177"/>
      <c r="P66" s="177"/>
      <c r="AA66" s="184" t="s">
        <v>257</v>
      </c>
      <c r="AB66" s="184"/>
      <c r="AC66" s="184"/>
      <c r="AD66" s="184"/>
      <c r="AE66" s="184"/>
      <c r="AF66" s="184"/>
      <c r="AM66" s="218" t="s">
        <v>256</v>
      </c>
      <c r="AN66" s="218"/>
      <c r="AO66" s="218"/>
      <c r="AP66" s="218"/>
      <c r="AQ66" s="218"/>
      <c r="AR66" s="218"/>
      <c r="AS66" s="218"/>
      <c r="AT66" s="218"/>
      <c r="AU66" s="218"/>
      <c r="AV66" s="218"/>
      <c r="AW66" s="218"/>
      <c r="AX66" s="218"/>
      <c r="AY66" s="218"/>
      <c r="AZ66" s="218"/>
      <c r="BA66" s="218"/>
      <c r="BB66" s="218"/>
    </row>
    <row r="67" spans="3:57" ht="16.5" customHeight="1">
      <c r="L67" s="211"/>
      <c r="M67" s="211"/>
      <c r="N67" s="211"/>
      <c r="O67" s="211"/>
      <c r="P67" s="211"/>
      <c r="Q67" s="211"/>
      <c r="R67" s="211"/>
      <c r="S67" s="211"/>
      <c r="AA67" s="184"/>
      <c r="AB67" s="184"/>
      <c r="AC67" s="184"/>
      <c r="AD67" s="184"/>
      <c r="AE67" s="184"/>
      <c r="AF67" s="184"/>
      <c r="AM67" s="218"/>
      <c r="AN67" s="218"/>
      <c r="AO67" s="218"/>
      <c r="AP67" s="218"/>
      <c r="AQ67" s="218"/>
      <c r="AR67" s="218"/>
      <c r="AS67" s="218"/>
      <c r="AT67" s="218"/>
      <c r="AU67" s="218"/>
      <c r="AV67" s="218"/>
      <c r="AW67" s="218"/>
      <c r="AX67" s="218"/>
      <c r="AY67" s="218"/>
      <c r="AZ67" s="218"/>
      <c r="BA67" s="218"/>
      <c r="BB67" s="218"/>
    </row>
    <row r="70" spans="3:57">
      <c r="O70" s="184"/>
      <c r="P70" s="184"/>
      <c r="Q70" s="184"/>
      <c r="R70" s="184"/>
      <c r="S70" s="184"/>
      <c r="T70" s="184"/>
      <c r="U70" s="184"/>
      <c r="V70" s="184"/>
      <c r="W70" s="184"/>
      <c r="X70" s="184"/>
      <c r="Y70" s="184"/>
      <c r="Z70" s="184"/>
      <c r="AA70" s="184"/>
      <c r="AB70" s="184"/>
      <c r="AC70" s="184"/>
      <c r="AD70" s="184"/>
      <c r="AI70" s="184"/>
      <c r="AJ70" s="184"/>
      <c r="AK70" s="184"/>
      <c r="AL70" s="184"/>
      <c r="AM70" s="184"/>
      <c r="AN70" s="184"/>
      <c r="AO70" s="184"/>
      <c r="AP70" s="184"/>
      <c r="AQ70" s="184"/>
      <c r="AR70" s="184"/>
      <c r="AS70" s="184"/>
      <c r="AT70" s="184"/>
      <c r="AU70" s="184"/>
      <c r="AV70" s="184"/>
      <c r="AW70" s="184"/>
      <c r="AX70" s="184"/>
    </row>
    <row r="71" spans="3:57">
      <c r="O71" s="184"/>
      <c r="P71" s="184"/>
      <c r="Q71" s="184"/>
      <c r="R71" s="184"/>
      <c r="S71" s="184"/>
      <c r="T71" s="184"/>
      <c r="U71" s="184"/>
      <c r="V71" s="184"/>
      <c r="W71" s="184"/>
      <c r="X71" s="184"/>
      <c r="Y71" s="184"/>
      <c r="Z71" s="184"/>
      <c r="AA71" s="184"/>
      <c r="AB71" s="184"/>
      <c r="AC71" s="184"/>
      <c r="AD71" s="184"/>
      <c r="AI71" s="184"/>
      <c r="AJ71" s="184"/>
      <c r="AK71" s="184"/>
      <c r="AL71" s="184"/>
      <c r="AM71" s="184"/>
      <c r="AN71" s="184"/>
      <c r="AO71" s="184"/>
      <c r="AP71" s="184"/>
      <c r="AQ71" s="184"/>
      <c r="AR71" s="184"/>
      <c r="AS71" s="184"/>
      <c r="AT71" s="184"/>
      <c r="AU71" s="184"/>
      <c r="AV71" s="184"/>
      <c r="AW71" s="184"/>
      <c r="AX71" s="184"/>
    </row>
    <row r="72" spans="3:57">
      <c r="P72" s="184"/>
      <c r="Q72" s="184"/>
      <c r="R72" s="184"/>
      <c r="S72" s="184"/>
      <c r="T72" s="184"/>
      <c r="U72" s="184"/>
      <c r="V72" s="184"/>
      <c r="W72" s="184"/>
      <c r="X72" s="184"/>
      <c r="Y72" s="184"/>
      <c r="Z72" s="184"/>
      <c r="AA72" s="184"/>
      <c r="AB72" s="184"/>
      <c r="AC72" s="184"/>
      <c r="AD72" s="184"/>
      <c r="AE72" s="184"/>
      <c r="AJ72" s="184"/>
      <c r="AK72" s="184"/>
      <c r="AL72" s="184"/>
      <c r="AM72" s="184"/>
      <c r="AN72" s="184"/>
      <c r="AO72" s="184"/>
      <c r="AP72" s="184"/>
      <c r="AQ72" s="184"/>
      <c r="AR72" s="184"/>
      <c r="AS72" s="184"/>
      <c r="AT72" s="184"/>
      <c r="AU72" s="184"/>
      <c r="AV72" s="184"/>
      <c r="AW72" s="184"/>
      <c r="AX72" s="184"/>
      <c r="AY72" s="184"/>
    </row>
    <row r="73" spans="3:57">
      <c r="P73" s="184"/>
      <c r="Q73" s="184"/>
      <c r="R73" s="184"/>
      <c r="S73" s="184"/>
      <c r="T73" s="184"/>
      <c r="U73" s="184"/>
      <c r="V73" s="184"/>
      <c r="W73" s="184"/>
      <c r="X73" s="184"/>
      <c r="Y73" s="184"/>
      <c r="Z73" s="184"/>
      <c r="AA73" s="184"/>
      <c r="AB73" s="184"/>
      <c r="AC73" s="184"/>
      <c r="AD73" s="184"/>
      <c r="AE73" s="184"/>
      <c r="AJ73" s="184"/>
      <c r="AK73" s="184"/>
      <c r="AL73" s="184"/>
      <c r="AM73" s="184"/>
      <c r="AN73" s="184"/>
      <c r="AO73" s="184"/>
      <c r="AP73" s="184"/>
      <c r="AQ73" s="184"/>
      <c r="AR73" s="184"/>
      <c r="AS73" s="184"/>
      <c r="AT73" s="184"/>
      <c r="AU73" s="184"/>
      <c r="AV73" s="184"/>
      <c r="AW73" s="184"/>
      <c r="AX73" s="184"/>
      <c r="AY73" s="184"/>
    </row>
    <row r="74" spans="3:57">
      <c r="P74" s="184"/>
      <c r="Q74" s="184"/>
      <c r="R74" s="184"/>
      <c r="S74" s="184"/>
      <c r="T74" s="184"/>
      <c r="U74" s="184"/>
      <c r="V74" s="184"/>
      <c r="W74" s="184"/>
      <c r="X74" s="184"/>
      <c r="Y74" s="184"/>
      <c r="Z74" s="184"/>
      <c r="AA74" s="184"/>
      <c r="AB74" s="184"/>
      <c r="AC74" s="184"/>
      <c r="AD74" s="184"/>
      <c r="AE74" s="184"/>
      <c r="AJ74" s="184"/>
      <c r="AK74" s="184"/>
      <c r="AL74" s="184"/>
      <c r="AM74" s="184"/>
      <c r="AN74" s="184"/>
      <c r="AO74" s="184"/>
      <c r="AP74" s="184"/>
      <c r="AQ74" s="184"/>
      <c r="AR74" s="184"/>
      <c r="AS74" s="184"/>
      <c r="AT74" s="184"/>
      <c r="AU74" s="184"/>
      <c r="AV74" s="184"/>
      <c r="AW74" s="184"/>
      <c r="AX74" s="184"/>
      <c r="AY74" s="184"/>
    </row>
    <row r="76" spans="3:57">
      <c r="AJ76" s="184"/>
      <c r="AK76" s="184"/>
      <c r="AL76" s="184"/>
      <c r="AM76" s="184"/>
      <c r="AN76" s="184"/>
      <c r="AO76" s="184"/>
      <c r="AP76" s="184"/>
      <c r="AQ76" s="184"/>
      <c r="AR76" s="184"/>
      <c r="AS76" s="184"/>
      <c r="AT76" s="184"/>
      <c r="AU76" s="184"/>
      <c r="AV76" s="184"/>
      <c r="AW76" s="184"/>
      <c r="AX76" s="184"/>
      <c r="AY76" s="184"/>
    </row>
  </sheetData>
  <mergeCells count="19">
    <mergeCell ref="P73:AE73"/>
    <mergeCell ref="AJ73:AY73"/>
    <mergeCell ref="P74:AE74"/>
    <mergeCell ref="AJ74:AY74"/>
    <mergeCell ref="AJ76:AY76"/>
    <mergeCell ref="O70:AD70"/>
    <mergeCell ref="AI70:AX70"/>
    <mergeCell ref="O71:AD71"/>
    <mergeCell ref="AI71:AX71"/>
    <mergeCell ref="P72:AE72"/>
    <mergeCell ref="AJ72:AY72"/>
    <mergeCell ref="L4:AU4"/>
    <mergeCell ref="C8:I8"/>
    <mergeCell ref="J8:BH8"/>
    <mergeCell ref="C65:BE65"/>
    <mergeCell ref="L66:P66"/>
    <mergeCell ref="AA66:AF67"/>
    <mergeCell ref="AM66:BB67"/>
    <mergeCell ref="L67:S67"/>
  </mergeCells>
  <hyperlinks>
    <hyperlink ref="AM66" r:id="rId1" display="bzambrano@btseguro.com.mx" xr:uid="{00000000-0004-0000-0800-000000000000}"/>
  </hyperlinks>
  <printOptions horizontalCentered="1" verticalCentered="1"/>
  <pageMargins left="0.11811023622047245" right="0.31496062992125984" top="0.35433070866141736" bottom="0.35433070866141736" header="0.31496062992125984" footer="0.11811023622047245"/>
  <pageSetup scale="59" orientation="portrait" horizontalDpi="4294967295" verticalDpi="4294967295"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0:BQ53"/>
  <sheetViews>
    <sheetView showGridLines="0" topLeftCell="C1" zoomScale="115" zoomScaleNormal="115" workbookViewId="0">
      <selection activeCell="BG31" sqref="BG31"/>
    </sheetView>
  </sheetViews>
  <sheetFormatPr baseColWidth="10" defaultColWidth="2.7109375" defaultRowHeight="15"/>
  <cols>
    <col min="67" max="67" width="9.42578125" customWidth="1"/>
    <col min="68" max="68" width="10.85546875" bestFit="1" customWidth="1"/>
    <col min="69" max="69" width="12.5703125" bestFit="1" customWidth="1"/>
  </cols>
  <sheetData>
    <row r="10" spans="68:69">
      <c r="BP10" t="s">
        <v>181</v>
      </c>
      <c r="BQ10" s="34">
        <v>32693.4</v>
      </c>
    </row>
    <row r="11" spans="68:69">
      <c r="BQ11" s="35">
        <f>BQ10*5</f>
        <v>163467</v>
      </c>
    </row>
    <row r="38" ht="14.25" customHeight="1"/>
    <row r="53" spans="8:8" ht="16.5">
      <c r="H53" s="14" t="s">
        <v>182</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E2:AW41"/>
  <sheetViews>
    <sheetView showGridLines="0" zoomScale="110" zoomScaleNormal="110" workbookViewId="0">
      <selection activeCell="BD13" sqref="BD13"/>
    </sheetView>
  </sheetViews>
  <sheetFormatPr baseColWidth="10" defaultColWidth="2.7109375" defaultRowHeight="16.5"/>
  <cols>
    <col min="1" max="16384" width="2.7109375" style="14"/>
  </cols>
  <sheetData>
    <row r="2" spans="35:49">
      <c r="AI2" s="416" t="s">
        <v>244</v>
      </c>
      <c r="AJ2" s="416"/>
      <c r="AK2" s="416"/>
      <c r="AL2" s="416"/>
      <c r="AM2" s="416"/>
      <c r="AN2" s="416"/>
      <c r="AO2" s="416"/>
      <c r="AP2" s="416"/>
      <c r="AQ2" s="416"/>
      <c r="AR2" s="416"/>
      <c r="AS2" s="416"/>
      <c r="AT2" s="416"/>
      <c r="AU2" s="416"/>
      <c r="AV2" s="416"/>
      <c r="AW2" s="416"/>
    </row>
    <row r="3" spans="35:49">
      <c r="AI3" s="416"/>
      <c r="AJ3" s="416"/>
      <c r="AK3" s="416"/>
      <c r="AL3" s="416"/>
      <c r="AM3" s="416"/>
      <c r="AN3" s="416"/>
      <c r="AO3" s="416"/>
      <c r="AP3" s="416"/>
      <c r="AQ3" s="416"/>
      <c r="AR3" s="416"/>
      <c r="AS3" s="416"/>
      <c r="AT3" s="416"/>
      <c r="AU3" s="416"/>
      <c r="AV3" s="416"/>
      <c r="AW3" s="416"/>
    </row>
    <row r="4" spans="35:49">
      <c r="AI4" s="416"/>
      <c r="AJ4" s="416"/>
      <c r="AK4" s="416"/>
      <c r="AL4" s="416"/>
      <c r="AM4" s="416"/>
      <c r="AN4" s="416"/>
      <c r="AO4" s="416"/>
      <c r="AP4" s="416"/>
      <c r="AQ4" s="416"/>
      <c r="AR4" s="416"/>
      <c r="AS4" s="416"/>
      <c r="AT4" s="416"/>
      <c r="AU4" s="416"/>
      <c r="AV4" s="416"/>
      <c r="AW4" s="416"/>
    </row>
    <row r="5" spans="35:49">
      <c r="AI5" s="416"/>
      <c r="AJ5" s="416"/>
      <c r="AK5" s="416"/>
      <c r="AL5" s="416"/>
      <c r="AM5" s="416"/>
      <c r="AN5" s="416"/>
      <c r="AO5" s="416"/>
      <c r="AP5" s="416"/>
      <c r="AQ5" s="416"/>
      <c r="AR5" s="416"/>
      <c r="AS5" s="416"/>
      <c r="AT5" s="416"/>
      <c r="AU5" s="416"/>
      <c r="AV5" s="416"/>
      <c r="AW5" s="416"/>
    </row>
    <row r="7" spans="35:49">
      <c r="AI7" s="223" t="s">
        <v>245</v>
      </c>
      <c r="AJ7" s="223"/>
      <c r="AK7" s="223"/>
      <c r="AL7" s="223"/>
      <c r="AM7" s="223"/>
      <c r="AN7" s="223"/>
      <c r="AO7" s="223"/>
      <c r="AP7" s="223"/>
      <c r="AQ7" s="223"/>
      <c r="AR7" s="223"/>
      <c r="AS7" s="223"/>
      <c r="AT7" s="223"/>
      <c r="AU7" s="223"/>
      <c r="AV7" s="223"/>
      <c r="AW7" s="223"/>
    </row>
    <row r="8" spans="35:49">
      <c r="AI8" s="13"/>
      <c r="AJ8" s="13"/>
      <c r="AK8" s="13"/>
      <c r="AL8" s="13"/>
      <c r="AM8" s="13"/>
      <c r="AN8" s="13"/>
      <c r="AO8" s="13"/>
      <c r="AP8" s="13"/>
      <c r="AQ8" s="13"/>
      <c r="AR8" s="13"/>
      <c r="AS8" s="13"/>
      <c r="AT8" s="13"/>
      <c r="AU8" s="13"/>
      <c r="AV8" s="13"/>
      <c r="AW8" s="13"/>
    </row>
    <row r="9" spans="35:49">
      <c r="AI9" s="223" t="s">
        <v>246</v>
      </c>
      <c r="AJ9" s="223"/>
      <c r="AK9" s="223"/>
      <c r="AL9" s="223"/>
      <c r="AM9" s="223"/>
      <c r="AN9" s="223"/>
      <c r="AO9" s="223"/>
      <c r="AP9" s="223"/>
      <c r="AQ9" s="223"/>
      <c r="AR9" s="223"/>
      <c r="AS9" s="223"/>
      <c r="AT9" s="223"/>
      <c r="AU9" s="223"/>
      <c r="AV9" s="223"/>
      <c r="AW9" s="223"/>
    </row>
    <row r="10" spans="35:49">
      <c r="AI10" s="223"/>
      <c r="AJ10" s="223"/>
      <c r="AK10" s="223"/>
      <c r="AL10" s="223"/>
      <c r="AM10" s="223"/>
      <c r="AN10" s="223"/>
      <c r="AO10" s="223"/>
      <c r="AP10" s="223"/>
      <c r="AQ10" s="223"/>
      <c r="AR10" s="223"/>
      <c r="AS10" s="223"/>
      <c r="AT10" s="223"/>
      <c r="AU10" s="223"/>
      <c r="AV10" s="223"/>
      <c r="AW10" s="223"/>
    </row>
    <row r="11" spans="35:49">
      <c r="AI11" s="223" t="s">
        <v>247</v>
      </c>
      <c r="AJ11" s="223"/>
      <c r="AK11" s="223"/>
      <c r="AL11" s="223"/>
      <c r="AM11" s="223"/>
      <c r="AN11" s="223"/>
      <c r="AO11" s="223"/>
      <c r="AP11" s="223"/>
      <c r="AQ11" s="223"/>
      <c r="AR11" s="223"/>
      <c r="AS11" s="223"/>
      <c r="AT11" s="223"/>
      <c r="AU11" s="223"/>
      <c r="AV11" s="223"/>
      <c r="AW11" s="223"/>
    </row>
    <row r="12" spans="35:49">
      <c r="AI12" s="13"/>
      <c r="AJ12" s="13"/>
      <c r="AK12" s="13"/>
      <c r="AL12" s="13"/>
      <c r="AM12" s="13"/>
      <c r="AN12" s="13"/>
      <c r="AO12" s="13"/>
      <c r="AP12" s="13"/>
      <c r="AQ12" s="13"/>
      <c r="AR12" s="13"/>
      <c r="AS12" s="13"/>
      <c r="AT12" s="13"/>
      <c r="AU12" s="13"/>
      <c r="AV12" s="13"/>
      <c r="AW12" s="13"/>
    </row>
    <row r="13" spans="35:49">
      <c r="AI13" s="223" t="s">
        <v>248</v>
      </c>
      <c r="AJ13" s="223"/>
      <c r="AK13" s="223"/>
      <c r="AL13" s="223"/>
      <c r="AM13" s="223"/>
      <c r="AN13" s="223"/>
      <c r="AO13" s="223"/>
      <c r="AP13" s="223"/>
      <c r="AQ13" s="223"/>
      <c r="AR13" s="223"/>
      <c r="AS13" s="223"/>
      <c r="AT13" s="223"/>
      <c r="AU13" s="223"/>
      <c r="AV13" s="223"/>
      <c r="AW13" s="223"/>
    </row>
    <row r="14" spans="35:49">
      <c r="AI14" s="13"/>
      <c r="AJ14" s="13"/>
      <c r="AK14" s="13"/>
      <c r="AL14" s="13"/>
      <c r="AM14" s="13"/>
      <c r="AN14" s="13"/>
      <c r="AO14" s="13"/>
      <c r="AP14" s="13"/>
      <c r="AQ14" s="13"/>
      <c r="AR14" s="13"/>
      <c r="AS14" s="13"/>
      <c r="AT14" s="13"/>
      <c r="AU14" s="13"/>
      <c r="AV14" s="13"/>
      <c r="AW14" s="13"/>
    </row>
    <row r="15" spans="35:49">
      <c r="AI15" s="223" t="s">
        <v>249</v>
      </c>
      <c r="AJ15" s="223"/>
      <c r="AK15" s="223"/>
      <c r="AL15" s="223"/>
      <c r="AM15" s="223"/>
      <c r="AN15" s="223"/>
      <c r="AO15" s="223"/>
      <c r="AP15" s="223"/>
      <c r="AQ15" s="223"/>
      <c r="AR15" s="223"/>
      <c r="AS15" s="223"/>
      <c r="AT15" s="223"/>
      <c r="AU15" s="223"/>
      <c r="AV15" s="223"/>
      <c r="AW15" s="223"/>
    </row>
    <row r="16" spans="35:49">
      <c r="AI16" s="13"/>
      <c r="AJ16" s="13"/>
      <c r="AK16" s="13"/>
      <c r="AL16" s="13"/>
      <c r="AM16" s="13"/>
      <c r="AN16" s="13"/>
      <c r="AO16" s="13"/>
      <c r="AP16" s="13"/>
      <c r="AQ16" s="13"/>
      <c r="AR16" s="13"/>
      <c r="AS16" s="13"/>
      <c r="AT16" s="13"/>
      <c r="AU16" s="13"/>
      <c r="AV16" s="13"/>
      <c r="AW16" s="13"/>
    </row>
    <row r="17" spans="35:49">
      <c r="AI17" s="223" t="s">
        <v>250</v>
      </c>
      <c r="AJ17" s="223"/>
      <c r="AK17" s="223"/>
      <c r="AL17" s="223"/>
      <c r="AM17" s="223"/>
      <c r="AN17" s="223"/>
      <c r="AO17" s="223"/>
      <c r="AP17" s="223"/>
      <c r="AQ17" s="223"/>
      <c r="AR17" s="223"/>
      <c r="AS17" s="223"/>
      <c r="AT17" s="223"/>
      <c r="AU17" s="223"/>
      <c r="AV17" s="223"/>
      <c r="AW17" s="223"/>
    </row>
    <row r="41" spans="5:5">
      <c r="E41" s="14" t="s">
        <v>154</v>
      </c>
    </row>
  </sheetData>
  <mergeCells count="8">
    <mergeCell ref="AI11:AW11"/>
    <mergeCell ref="AI13:AW13"/>
    <mergeCell ref="AI15:AW15"/>
    <mergeCell ref="AI17:AW17"/>
    <mergeCell ref="AI2:AW5"/>
    <mergeCell ref="AI10:AW10"/>
    <mergeCell ref="AI9:AW9"/>
    <mergeCell ref="AI7:AW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BL52"/>
  <sheetViews>
    <sheetView showGridLines="0" zoomScale="85" zoomScaleNormal="85" workbookViewId="0">
      <selection activeCell="X21" sqref="X21:AC21"/>
    </sheetView>
  </sheetViews>
  <sheetFormatPr baseColWidth="10" defaultColWidth="2.7109375" defaultRowHeight="15"/>
  <cols>
    <col min="48" max="48" width="9.7109375" customWidth="1"/>
  </cols>
  <sheetData>
    <row r="2" spans="2:64">
      <c r="AX2" s="416" t="s">
        <v>243</v>
      </c>
      <c r="AY2" s="416"/>
      <c r="AZ2" s="416"/>
      <c r="BA2" s="416"/>
      <c r="BB2" s="416"/>
      <c r="BC2" s="416"/>
      <c r="BD2" s="416"/>
      <c r="BE2" s="416"/>
      <c r="BF2" s="416"/>
      <c r="BG2" s="416"/>
      <c r="BH2" s="416"/>
      <c r="BI2" s="416"/>
      <c r="BJ2" s="416"/>
      <c r="BK2" s="416"/>
      <c r="BL2" s="416"/>
    </row>
    <row r="3" spans="2:64">
      <c r="B3" s="432" t="s">
        <v>522</v>
      </c>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X3" s="416"/>
      <c r="AY3" s="416"/>
      <c r="AZ3" s="416"/>
      <c r="BA3" s="416"/>
      <c r="BB3" s="416"/>
      <c r="BC3" s="416"/>
      <c r="BD3" s="416"/>
      <c r="BE3" s="416"/>
      <c r="BF3" s="416"/>
      <c r="BG3" s="416"/>
      <c r="BH3" s="416"/>
      <c r="BI3" s="416"/>
      <c r="BJ3" s="416"/>
      <c r="BK3" s="416"/>
      <c r="BL3" s="416"/>
    </row>
    <row r="4" spans="2:64">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X4" s="416"/>
      <c r="AY4" s="416"/>
      <c r="AZ4" s="416"/>
      <c r="BA4" s="416"/>
      <c r="BB4" s="416"/>
      <c r="BC4" s="416"/>
      <c r="BD4" s="416"/>
      <c r="BE4" s="416"/>
      <c r="BF4" s="416"/>
      <c r="BG4" s="416"/>
      <c r="BH4" s="416"/>
      <c r="BI4" s="416"/>
      <c r="BJ4" s="416"/>
      <c r="BK4" s="416"/>
      <c r="BL4" s="416"/>
    </row>
    <row r="5" spans="2:64">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X5" s="416"/>
      <c r="AY5" s="416"/>
      <c r="AZ5" s="416"/>
      <c r="BA5" s="416"/>
      <c r="BB5" s="416"/>
      <c r="BC5" s="416"/>
      <c r="BD5" s="416"/>
      <c r="BE5" s="416"/>
      <c r="BF5" s="416"/>
      <c r="BG5" s="416"/>
      <c r="BH5" s="416"/>
      <c r="BI5" s="416"/>
      <c r="BJ5" s="416"/>
      <c r="BK5" s="416"/>
      <c r="BL5" s="416"/>
    </row>
    <row r="6" spans="2:64">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row>
    <row r="7" spans="2:64">
      <c r="D7" s="435" t="s">
        <v>519</v>
      </c>
      <c r="E7" s="435"/>
      <c r="F7" s="435"/>
      <c r="G7" s="435"/>
      <c r="H7" s="435"/>
      <c r="I7" s="435"/>
      <c r="J7" s="435"/>
      <c r="K7" s="435"/>
      <c r="L7" s="435"/>
      <c r="M7" s="435"/>
      <c r="N7" s="435"/>
      <c r="O7" s="435"/>
      <c r="P7" s="435"/>
      <c r="Q7" s="435"/>
      <c r="R7" s="435"/>
      <c r="S7" s="435"/>
      <c r="T7" s="435"/>
      <c r="U7" s="435"/>
      <c r="V7" s="435"/>
      <c r="W7" s="435"/>
      <c r="X7" s="431" t="s">
        <v>520</v>
      </c>
      <c r="Y7" s="431"/>
      <c r="Z7" s="431"/>
      <c r="AA7" s="431"/>
      <c r="AB7" s="431"/>
      <c r="AC7" s="431"/>
      <c r="AD7" s="431" t="s">
        <v>521</v>
      </c>
      <c r="AE7" s="431"/>
      <c r="AF7" s="431"/>
      <c r="AG7" s="431"/>
      <c r="AH7" s="431"/>
      <c r="AI7" s="431"/>
      <c r="AJ7" s="431"/>
      <c r="AK7" s="431"/>
      <c r="AL7" s="431"/>
      <c r="AM7" s="431"/>
      <c r="AN7" s="431"/>
    </row>
    <row r="8" spans="2:64">
      <c r="D8" s="435"/>
      <c r="E8" s="435"/>
      <c r="F8" s="435"/>
      <c r="G8" s="435"/>
      <c r="H8" s="435"/>
      <c r="I8" s="435"/>
      <c r="J8" s="435"/>
      <c r="K8" s="435"/>
      <c r="L8" s="435"/>
      <c r="M8" s="435"/>
      <c r="N8" s="435"/>
      <c r="O8" s="435"/>
      <c r="P8" s="435"/>
      <c r="Q8" s="435"/>
      <c r="R8" s="435"/>
      <c r="S8" s="435"/>
      <c r="T8" s="435"/>
      <c r="U8" s="435"/>
      <c r="V8" s="435"/>
      <c r="W8" s="435"/>
      <c r="X8" s="431"/>
      <c r="Y8" s="431"/>
      <c r="Z8" s="431"/>
      <c r="AA8" s="431"/>
      <c r="AB8" s="431"/>
      <c r="AC8" s="431"/>
      <c r="AD8" s="431"/>
      <c r="AE8" s="431"/>
      <c r="AF8" s="431"/>
      <c r="AG8" s="431"/>
      <c r="AH8" s="431"/>
      <c r="AI8" s="431"/>
      <c r="AJ8" s="431"/>
      <c r="AK8" s="431"/>
      <c r="AL8" s="431"/>
      <c r="AM8" s="431"/>
      <c r="AN8" s="431"/>
    </row>
    <row r="9" spans="2:64" ht="18.75">
      <c r="D9" s="419" t="s">
        <v>504</v>
      </c>
      <c r="E9" s="419"/>
      <c r="F9" s="419"/>
      <c r="G9" s="419"/>
      <c r="H9" s="419"/>
      <c r="I9" s="419"/>
      <c r="J9" s="419"/>
      <c r="K9" s="419"/>
      <c r="L9" s="419"/>
      <c r="M9" s="419"/>
      <c r="N9" s="419"/>
      <c r="O9" s="419"/>
      <c r="P9" s="419"/>
      <c r="Q9" s="419"/>
      <c r="R9" s="419"/>
      <c r="S9" s="419"/>
      <c r="T9" s="419"/>
      <c r="U9" s="419"/>
      <c r="V9" s="419"/>
      <c r="X9" s="427">
        <v>0</v>
      </c>
      <c r="Y9" s="427"/>
      <c r="Z9" s="427"/>
      <c r="AA9" s="427"/>
      <c r="AB9" s="427"/>
      <c r="AC9" s="427"/>
      <c r="AD9" s="428"/>
      <c r="AE9" s="428"/>
      <c r="AF9" s="428"/>
      <c r="AG9" s="428"/>
      <c r="AH9" s="428"/>
      <c r="AI9" s="428"/>
      <c r="AJ9" s="428"/>
      <c r="AK9" s="428"/>
      <c r="AL9" s="428"/>
      <c r="AM9" s="428"/>
      <c r="AN9" s="428"/>
    </row>
    <row r="10" spans="2:64" ht="18.75">
      <c r="D10" s="421" t="s">
        <v>505</v>
      </c>
      <c r="E10" s="421"/>
      <c r="F10" s="421"/>
      <c r="G10" s="421"/>
      <c r="H10" s="421"/>
      <c r="I10" s="421"/>
      <c r="J10" s="421"/>
      <c r="K10" s="421"/>
      <c r="L10" s="421"/>
      <c r="M10" s="421"/>
      <c r="N10" s="421"/>
      <c r="O10" s="421"/>
      <c r="P10" s="421"/>
      <c r="Q10" s="421"/>
      <c r="R10" s="421"/>
      <c r="S10" s="421"/>
      <c r="T10" s="421"/>
      <c r="U10" s="421"/>
      <c r="V10" s="421"/>
      <c r="W10" s="163"/>
      <c r="X10" s="422">
        <v>0</v>
      </c>
      <c r="Y10" s="422"/>
      <c r="Z10" s="422"/>
      <c r="AA10" s="422"/>
      <c r="AB10" s="422"/>
      <c r="AC10" s="422"/>
      <c r="AD10" s="423"/>
      <c r="AE10" s="423"/>
      <c r="AF10" s="423"/>
      <c r="AG10" s="423"/>
      <c r="AH10" s="423"/>
      <c r="AI10" s="423"/>
      <c r="AJ10" s="423"/>
      <c r="AK10" s="423"/>
      <c r="AL10" s="423"/>
      <c r="AM10" s="423"/>
      <c r="AN10" s="423"/>
    </row>
    <row r="11" spans="2:64" ht="18.75">
      <c r="D11" s="419" t="s">
        <v>506</v>
      </c>
      <c r="E11" s="419"/>
      <c r="F11" s="419"/>
      <c r="G11" s="419"/>
      <c r="H11" s="419"/>
      <c r="I11" s="419"/>
      <c r="J11" s="419"/>
      <c r="K11" s="419"/>
      <c r="L11" s="419"/>
      <c r="M11" s="419"/>
      <c r="N11" s="419"/>
      <c r="O11" s="419"/>
      <c r="P11" s="419"/>
      <c r="Q11" s="419"/>
      <c r="R11" s="419"/>
      <c r="S11" s="419"/>
      <c r="T11" s="419"/>
      <c r="U11" s="419"/>
      <c r="V11" s="419"/>
      <c r="X11" s="427">
        <v>0</v>
      </c>
      <c r="Y11" s="427"/>
      <c r="Z11" s="427"/>
      <c r="AA11" s="427"/>
      <c r="AB11" s="427"/>
      <c r="AC11" s="427"/>
      <c r="AD11" s="428"/>
      <c r="AE11" s="428"/>
      <c r="AF11" s="428"/>
      <c r="AG11" s="428"/>
      <c r="AH11" s="428"/>
      <c r="AI11" s="428"/>
      <c r="AJ11" s="428"/>
      <c r="AK11" s="428"/>
      <c r="AL11" s="428"/>
      <c r="AM11" s="428"/>
      <c r="AN11" s="428"/>
    </row>
    <row r="12" spans="2:64" ht="18.75">
      <c r="D12" s="421" t="s">
        <v>507</v>
      </c>
      <c r="E12" s="421"/>
      <c r="F12" s="421"/>
      <c r="G12" s="421"/>
      <c r="H12" s="421"/>
      <c r="I12" s="421"/>
      <c r="J12" s="421"/>
      <c r="K12" s="421"/>
      <c r="L12" s="421"/>
      <c r="M12" s="421"/>
      <c r="N12" s="421"/>
      <c r="O12" s="421"/>
      <c r="P12" s="421"/>
      <c r="Q12" s="421"/>
      <c r="R12" s="421"/>
      <c r="S12" s="421"/>
      <c r="T12" s="421"/>
      <c r="U12" s="421"/>
      <c r="V12" s="421"/>
      <c r="W12" s="163"/>
      <c r="X12" s="422">
        <v>0</v>
      </c>
      <c r="Y12" s="422"/>
      <c r="Z12" s="422"/>
      <c r="AA12" s="422"/>
      <c r="AB12" s="422"/>
      <c r="AC12" s="422"/>
      <c r="AD12" s="423"/>
      <c r="AE12" s="423"/>
      <c r="AF12" s="423"/>
      <c r="AG12" s="423"/>
      <c r="AH12" s="423"/>
      <c r="AI12" s="423"/>
      <c r="AJ12" s="423"/>
      <c r="AK12" s="423"/>
      <c r="AL12" s="423"/>
      <c r="AM12" s="423"/>
      <c r="AN12" s="423"/>
    </row>
    <row r="13" spans="2:64" ht="18.75">
      <c r="D13" s="419" t="s">
        <v>508</v>
      </c>
      <c r="E13" s="419"/>
      <c r="F13" s="419"/>
      <c r="G13" s="419"/>
      <c r="H13" s="419"/>
      <c r="I13" s="419"/>
      <c r="J13" s="419"/>
      <c r="K13" s="419"/>
      <c r="L13" s="419"/>
      <c r="M13" s="419"/>
      <c r="N13" s="419"/>
      <c r="O13" s="419"/>
      <c r="P13" s="419"/>
      <c r="Q13" s="419"/>
      <c r="R13" s="419"/>
      <c r="S13" s="419"/>
      <c r="T13" s="419"/>
      <c r="U13" s="419"/>
      <c r="V13" s="419"/>
      <c r="X13" s="427">
        <v>0</v>
      </c>
      <c r="Y13" s="427"/>
      <c r="Z13" s="427"/>
      <c r="AA13" s="427"/>
      <c r="AB13" s="427"/>
      <c r="AC13" s="427"/>
      <c r="AD13" s="428"/>
      <c r="AE13" s="428"/>
      <c r="AF13" s="428"/>
      <c r="AG13" s="428"/>
      <c r="AH13" s="428"/>
      <c r="AI13" s="428"/>
      <c r="AJ13" s="428"/>
      <c r="AK13" s="428"/>
      <c r="AL13" s="428"/>
      <c r="AM13" s="428"/>
      <c r="AN13" s="428"/>
    </row>
    <row r="14" spans="2:64" ht="18.75">
      <c r="D14" s="421" t="s">
        <v>509</v>
      </c>
      <c r="E14" s="421"/>
      <c r="F14" s="421"/>
      <c r="G14" s="421"/>
      <c r="H14" s="421"/>
      <c r="I14" s="421"/>
      <c r="J14" s="421"/>
      <c r="K14" s="421"/>
      <c r="L14" s="421"/>
      <c r="M14" s="421"/>
      <c r="N14" s="421"/>
      <c r="O14" s="421"/>
      <c r="P14" s="421"/>
      <c r="Q14" s="421"/>
      <c r="R14" s="421"/>
      <c r="S14" s="421"/>
      <c r="T14" s="421"/>
      <c r="U14" s="421"/>
      <c r="V14" s="421"/>
      <c r="W14" s="163"/>
      <c r="X14" s="422">
        <v>0</v>
      </c>
      <c r="Y14" s="422"/>
      <c r="Z14" s="422"/>
      <c r="AA14" s="422"/>
      <c r="AB14" s="422"/>
      <c r="AC14" s="422"/>
      <c r="AD14" s="423"/>
      <c r="AE14" s="423"/>
      <c r="AF14" s="423"/>
      <c r="AG14" s="423"/>
      <c r="AH14" s="423"/>
      <c r="AI14" s="423"/>
      <c r="AJ14" s="423"/>
      <c r="AK14" s="423"/>
      <c r="AL14" s="423"/>
      <c r="AM14" s="423"/>
      <c r="AN14" s="423"/>
      <c r="AY14" s="436" t="s">
        <v>240</v>
      </c>
      <c r="AZ14" s="436"/>
      <c r="BA14" s="436"/>
      <c r="BB14" s="436"/>
      <c r="BC14" s="436"/>
      <c r="BD14" s="436"/>
      <c r="BE14" s="436"/>
      <c r="BF14" s="436"/>
      <c r="BG14" s="436"/>
      <c r="BH14" s="436"/>
      <c r="BI14" s="436"/>
      <c r="BJ14" s="436"/>
      <c r="BK14" s="436"/>
      <c r="BL14" s="436"/>
    </row>
    <row r="15" spans="2:64" ht="18.75">
      <c r="D15" s="419" t="s">
        <v>510</v>
      </c>
      <c r="E15" s="419"/>
      <c r="F15" s="419"/>
      <c r="G15" s="419"/>
      <c r="H15" s="419"/>
      <c r="I15" s="419"/>
      <c r="J15" s="419"/>
      <c r="K15" s="419"/>
      <c r="L15" s="419"/>
      <c r="M15" s="419"/>
      <c r="N15" s="419"/>
      <c r="O15" s="419"/>
      <c r="P15" s="419"/>
      <c r="Q15" s="419"/>
      <c r="R15" s="419"/>
      <c r="S15" s="419"/>
      <c r="T15" s="419"/>
      <c r="U15" s="419"/>
      <c r="V15" s="419"/>
      <c r="X15" s="427">
        <v>0</v>
      </c>
      <c r="Y15" s="427"/>
      <c r="Z15" s="427"/>
      <c r="AA15" s="427"/>
      <c r="AB15" s="427"/>
      <c r="AC15" s="427"/>
      <c r="AD15" s="428"/>
      <c r="AE15" s="428"/>
      <c r="AF15" s="428"/>
      <c r="AG15" s="428"/>
      <c r="AH15" s="428"/>
      <c r="AI15" s="428"/>
      <c r="AJ15" s="428"/>
      <c r="AK15" s="428"/>
      <c r="AL15" s="428"/>
      <c r="AM15" s="428"/>
      <c r="AN15" s="428"/>
    </row>
    <row r="16" spans="2:64" ht="18.75">
      <c r="D16" s="421" t="s">
        <v>511</v>
      </c>
      <c r="E16" s="421"/>
      <c r="F16" s="421"/>
      <c r="G16" s="421"/>
      <c r="H16" s="421"/>
      <c r="I16" s="421"/>
      <c r="J16" s="421"/>
      <c r="K16" s="421"/>
      <c r="L16" s="421"/>
      <c r="M16" s="421"/>
      <c r="N16" s="421"/>
      <c r="O16" s="421"/>
      <c r="P16" s="421"/>
      <c r="Q16" s="421"/>
      <c r="R16" s="421"/>
      <c r="S16" s="421"/>
      <c r="T16" s="421"/>
      <c r="U16" s="421"/>
      <c r="V16" s="421"/>
      <c r="W16" s="163"/>
      <c r="X16" s="422">
        <v>0</v>
      </c>
      <c r="Y16" s="422"/>
      <c r="Z16" s="422"/>
      <c r="AA16" s="422"/>
      <c r="AB16" s="422"/>
      <c r="AC16" s="422"/>
      <c r="AD16" s="423"/>
      <c r="AE16" s="423"/>
      <c r="AF16" s="423"/>
      <c r="AG16" s="423"/>
      <c r="AH16" s="423"/>
      <c r="AI16" s="423"/>
      <c r="AJ16" s="423"/>
      <c r="AK16" s="423"/>
      <c r="AL16" s="423"/>
      <c r="AM16" s="423"/>
      <c r="AN16" s="423"/>
    </row>
    <row r="17" spans="2:64" ht="18.75" customHeight="1">
      <c r="D17" s="419" t="s">
        <v>512</v>
      </c>
      <c r="E17" s="419"/>
      <c r="F17" s="419"/>
      <c r="G17" s="419"/>
      <c r="H17" s="419"/>
      <c r="I17" s="419"/>
      <c r="J17" s="419"/>
      <c r="K17" s="419"/>
      <c r="L17" s="419"/>
      <c r="M17" s="419"/>
      <c r="N17" s="419"/>
      <c r="O17" s="419"/>
      <c r="P17" s="419"/>
      <c r="Q17" s="419"/>
      <c r="R17" s="419"/>
      <c r="S17" s="419"/>
      <c r="T17" s="419"/>
      <c r="U17" s="419"/>
      <c r="V17" s="419"/>
      <c r="X17" s="427">
        <v>0</v>
      </c>
      <c r="Y17" s="427"/>
      <c r="Z17" s="427"/>
      <c r="AA17" s="427"/>
      <c r="AB17" s="427"/>
      <c r="AC17" s="427"/>
      <c r="AD17" s="428"/>
      <c r="AE17" s="428"/>
      <c r="AF17" s="428"/>
      <c r="AG17" s="428"/>
      <c r="AH17" s="428"/>
      <c r="AI17" s="428"/>
      <c r="AJ17" s="428"/>
      <c r="AK17" s="428"/>
      <c r="AL17" s="428"/>
      <c r="AM17" s="428"/>
      <c r="AN17" s="428"/>
    </row>
    <row r="18" spans="2:64" ht="18.75">
      <c r="D18" s="421" t="s">
        <v>513</v>
      </c>
      <c r="E18" s="421"/>
      <c r="F18" s="421"/>
      <c r="G18" s="421"/>
      <c r="H18" s="421"/>
      <c r="I18" s="421"/>
      <c r="J18" s="421"/>
      <c r="K18" s="421"/>
      <c r="L18" s="421"/>
      <c r="M18" s="421"/>
      <c r="N18" s="421"/>
      <c r="O18" s="421"/>
      <c r="P18" s="421"/>
      <c r="Q18" s="421"/>
      <c r="R18" s="421"/>
      <c r="S18" s="421"/>
      <c r="T18" s="421"/>
      <c r="U18" s="421"/>
      <c r="V18" s="421"/>
      <c r="W18" s="163"/>
      <c r="X18" s="422">
        <v>0</v>
      </c>
      <c r="Y18" s="422"/>
      <c r="Z18" s="422"/>
      <c r="AA18" s="422"/>
      <c r="AB18" s="422"/>
      <c r="AC18" s="422"/>
      <c r="AD18" s="423"/>
      <c r="AE18" s="423"/>
      <c r="AF18" s="423"/>
      <c r="AG18" s="423"/>
      <c r="AH18" s="423"/>
      <c r="AI18" s="423"/>
      <c r="AJ18" s="423"/>
      <c r="AK18" s="423"/>
      <c r="AL18" s="423"/>
      <c r="AM18" s="423"/>
      <c r="AN18" s="423"/>
    </row>
    <row r="19" spans="2:64" ht="18.75">
      <c r="D19" s="437" t="s">
        <v>514</v>
      </c>
      <c r="E19" s="437"/>
      <c r="F19" s="437"/>
      <c r="G19" s="437"/>
      <c r="H19" s="437"/>
      <c r="I19" s="437"/>
      <c r="J19" s="437"/>
      <c r="K19" s="437"/>
      <c r="L19" s="437"/>
      <c r="M19" s="437"/>
      <c r="N19" s="437"/>
      <c r="O19" s="437"/>
      <c r="P19" s="437"/>
      <c r="Q19" s="437"/>
      <c r="R19" s="437"/>
      <c r="S19" s="437"/>
      <c r="T19" s="437"/>
      <c r="U19" s="437"/>
      <c r="V19" s="437"/>
      <c r="X19" s="427">
        <v>0</v>
      </c>
      <c r="Y19" s="427"/>
      <c r="Z19" s="427"/>
      <c r="AA19" s="427"/>
      <c r="AB19" s="427"/>
      <c r="AC19" s="427"/>
      <c r="AD19" s="428"/>
      <c r="AE19" s="428"/>
      <c r="AF19" s="428"/>
      <c r="AG19" s="428"/>
      <c r="AH19" s="428"/>
      <c r="AI19" s="428"/>
      <c r="AJ19" s="428"/>
      <c r="AK19" s="428"/>
      <c r="AL19" s="428"/>
      <c r="AM19" s="428"/>
      <c r="AN19" s="428"/>
    </row>
    <row r="20" spans="2:64" ht="18.75">
      <c r="D20" s="421" t="s">
        <v>515</v>
      </c>
      <c r="E20" s="421"/>
      <c r="F20" s="421"/>
      <c r="G20" s="421"/>
      <c r="H20" s="421"/>
      <c r="I20" s="421"/>
      <c r="J20" s="421"/>
      <c r="K20" s="421"/>
      <c r="L20" s="421"/>
      <c r="M20" s="421"/>
      <c r="N20" s="421"/>
      <c r="O20" s="421"/>
      <c r="P20" s="421"/>
      <c r="Q20" s="421"/>
      <c r="R20" s="421"/>
      <c r="S20" s="421"/>
      <c r="T20" s="421"/>
      <c r="U20" s="421"/>
      <c r="V20" s="421"/>
      <c r="W20" s="163"/>
      <c r="X20" s="422">
        <v>0</v>
      </c>
      <c r="Y20" s="422"/>
      <c r="Z20" s="422"/>
      <c r="AA20" s="422"/>
      <c r="AB20" s="422"/>
      <c r="AC20" s="422"/>
      <c r="AD20" s="423"/>
      <c r="AE20" s="423"/>
      <c r="AF20" s="423"/>
      <c r="AG20" s="423"/>
      <c r="AH20" s="423"/>
      <c r="AI20" s="423"/>
      <c r="AJ20" s="423"/>
      <c r="AK20" s="423"/>
      <c r="AL20" s="423"/>
      <c r="AM20" s="423"/>
      <c r="AN20" s="423"/>
    </row>
    <row r="21" spans="2:64" ht="18.75">
      <c r="D21" s="419" t="s">
        <v>516</v>
      </c>
      <c r="E21" s="419"/>
      <c r="F21" s="419"/>
      <c r="G21" s="419"/>
      <c r="H21" s="419"/>
      <c r="I21" s="419"/>
      <c r="J21" s="419"/>
      <c r="K21" s="419"/>
      <c r="L21" s="419"/>
      <c r="M21" s="419"/>
      <c r="N21" s="419"/>
      <c r="O21" s="419"/>
      <c r="P21" s="419"/>
      <c r="Q21" s="419"/>
      <c r="R21" s="419"/>
      <c r="S21" s="419"/>
      <c r="T21" s="419"/>
      <c r="U21" s="419"/>
      <c r="V21" s="419"/>
      <c r="X21" s="427">
        <v>0</v>
      </c>
      <c r="Y21" s="427"/>
      <c r="Z21" s="427"/>
      <c r="AA21" s="427"/>
      <c r="AB21" s="427"/>
      <c r="AC21" s="427"/>
      <c r="AD21" s="428"/>
      <c r="AE21" s="428"/>
      <c r="AF21" s="428"/>
      <c r="AG21" s="428"/>
      <c r="AH21" s="428"/>
      <c r="AI21" s="428"/>
      <c r="AJ21" s="428"/>
      <c r="AK21" s="428"/>
      <c r="AL21" s="428"/>
      <c r="AM21" s="428"/>
      <c r="AN21" s="428"/>
    </row>
    <row r="22" spans="2:64" ht="18.75">
      <c r="D22" s="421" t="s">
        <v>517</v>
      </c>
      <c r="E22" s="421"/>
      <c r="F22" s="421"/>
      <c r="G22" s="421"/>
      <c r="H22" s="421"/>
      <c r="I22" s="421"/>
      <c r="J22" s="421"/>
      <c r="K22" s="421"/>
      <c r="L22" s="421"/>
      <c r="M22" s="421"/>
      <c r="N22" s="421"/>
      <c r="O22" s="421"/>
      <c r="P22" s="421"/>
      <c r="Q22" s="421"/>
      <c r="R22" s="421"/>
      <c r="S22" s="421"/>
      <c r="T22" s="421"/>
      <c r="U22" s="421"/>
      <c r="V22" s="421"/>
      <c r="W22" s="163"/>
      <c r="X22" s="422">
        <v>0</v>
      </c>
      <c r="Y22" s="422"/>
      <c r="Z22" s="422"/>
      <c r="AA22" s="422"/>
      <c r="AB22" s="422"/>
      <c r="AC22" s="422"/>
      <c r="AD22" s="423"/>
      <c r="AE22" s="423"/>
      <c r="AF22" s="423"/>
      <c r="AG22" s="423"/>
      <c r="AH22" s="423"/>
      <c r="AI22" s="423"/>
      <c r="AJ22" s="423"/>
      <c r="AK22" s="423"/>
      <c r="AL22" s="423"/>
      <c r="AM22" s="423"/>
      <c r="AN22" s="423"/>
      <c r="AY22" s="436" t="s">
        <v>241</v>
      </c>
      <c r="AZ22" s="436"/>
      <c r="BA22" s="436"/>
      <c r="BB22" s="436"/>
      <c r="BC22" s="436"/>
      <c r="BD22" s="436"/>
      <c r="BE22" s="436"/>
      <c r="BF22" s="436"/>
      <c r="BG22" s="436"/>
      <c r="BH22" s="436"/>
      <c r="BI22" s="436"/>
      <c r="BJ22" s="436"/>
      <c r="BK22" s="436"/>
      <c r="BL22" s="436"/>
    </row>
    <row r="23" spans="2:64" ht="18.75">
      <c r="D23" s="424" t="s">
        <v>518</v>
      </c>
      <c r="E23" s="424"/>
      <c r="F23" s="424"/>
      <c r="G23" s="424"/>
      <c r="H23" s="424"/>
      <c r="I23" s="424"/>
      <c r="J23" s="424"/>
      <c r="K23" s="424"/>
      <c r="L23" s="424"/>
      <c r="M23" s="424"/>
      <c r="N23" s="424"/>
      <c r="O23" s="424"/>
      <c r="P23" s="424"/>
      <c r="Q23" s="424"/>
      <c r="R23" s="424"/>
      <c r="S23" s="424"/>
      <c r="T23" s="424"/>
      <c r="U23" s="424"/>
      <c r="V23" s="424"/>
      <c r="W23" s="164"/>
      <c r="X23" s="425">
        <v>0</v>
      </c>
      <c r="Y23" s="425"/>
      <c r="Z23" s="425"/>
      <c r="AA23" s="425"/>
      <c r="AB23" s="425"/>
      <c r="AC23" s="425"/>
      <c r="AD23" s="426"/>
      <c r="AE23" s="426"/>
      <c r="AF23" s="426"/>
      <c r="AG23" s="426"/>
      <c r="AH23" s="426"/>
      <c r="AI23" s="426"/>
      <c r="AJ23" s="426"/>
      <c r="AK23" s="426"/>
      <c r="AL23" s="426"/>
      <c r="AM23" s="426"/>
      <c r="AN23" s="426"/>
    </row>
    <row r="24" spans="2:64" ht="18.75">
      <c r="D24" s="419"/>
      <c r="E24" s="419"/>
      <c r="F24" s="419"/>
      <c r="G24" s="419"/>
      <c r="H24" s="419"/>
      <c r="I24" s="419"/>
      <c r="J24" s="419"/>
      <c r="K24" s="419"/>
      <c r="L24" s="419"/>
      <c r="M24" s="419"/>
      <c r="N24" s="419"/>
      <c r="O24" s="419"/>
      <c r="P24" s="419"/>
      <c r="Q24" s="419"/>
      <c r="R24" s="419"/>
      <c r="S24" s="419"/>
      <c r="T24" s="419"/>
      <c r="U24" s="419"/>
      <c r="V24" s="419"/>
    </row>
    <row r="25" spans="2:64" ht="21">
      <c r="D25" s="419"/>
      <c r="E25" s="419"/>
      <c r="F25" s="419"/>
      <c r="G25" s="419"/>
      <c r="H25" s="419"/>
      <c r="I25" s="419"/>
      <c r="J25" s="419"/>
      <c r="K25" s="419"/>
      <c r="L25" s="419"/>
      <c r="M25" s="419"/>
      <c r="N25" s="419"/>
      <c r="O25" s="419"/>
      <c r="P25" s="419"/>
      <c r="Q25" s="419"/>
      <c r="R25" s="419"/>
      <c r="S25" s="419"/>
      <c r="T25" s="419"/>
      <c r="U25" s="419"/>
      <c r="V25" s="419"/>
      <c r="W25" s="434">
        <f>SUM(X9:AC23)</f>
        <v>0</v>
      </c>
      <c r="X25" s="434"/>
      <c r="Y25" s="434"/>
      <c r="Z25" s="434"/>
      <c r="AA25" s="434"/>
      <c r="AB25" s="434"/>
      <c r="AC25" s="434"/>
      <c r="AD25" s="434"/>
      <c r="AP25" s="417">
        <f>W25+W52</f>
        <v>0</v>
      </c>
      <c r="AQ25" s="418"/>
      <c r="AR25" s="418"/>
      <c r="AS25" s="418"/>
      <c r="AT25" s="418"/>
      <c r="AU25" s="418"/>
      <c r="AV25" s="418"/>
      <c r="AW25" s="418"/>
    </row>
    <row r="26" spans="2:64" ht="18.75">
      <c r="D26" s="419"/>
      <c r="E26" s="419"/>
      <c r="F26" s="419"/>
      <c r="G26" s="419"/>
      <c r="H26" s="419"/>
      <c r="I26" s="419"/>
      <c r="J26" s="419"/>
      <c r="K26" s="419"/>
      <c r="L26" s="419"/>
      <c r="M26" s="419"/>
      <c r="N26" s="419"/>
      <c r="O26" s="419"/>
      <c r="P26" s="419"/>
      <c r="Q26" s="419"/>
      <c r="R26" s="419"/>
      <c r="S26" s="419"/>
      <c r="T26" s="419"/>
      <c r="U26" s="419"/>
      <c r="V26" s="419"/>
      <c r="AP26" s="418"/>
      <c r="AQ26" s="418"/>
      <c r="AR26" s="418"/>
      <c r="AS26" s="418"/>
      <c r="AT26" s="418"/>
      <c r="AU26" s="418"/>
      <c r="AV26" s="418"/>
      <c r="AW26" s="418"/>
    </row>
    <row r="27" spans="2:64" ht="18.75">
      <c r="D27" s="419"/>
      <c r="E27" s="419"/>
      <c r="F27" s="419"/>
      <c r="G27" s="419"/>
      <c r="H27" s="419"/>
      <c r="I27" s="419"/>
      <c r="J27" s="419"/>
      <c r="K27" s="419"/>
      <c r="L27" s="419"/>
      <c r="M27" s="419"/>
      <c r="N27" s="419"/>
      <c r="O27" s="419"/>
      <c r="P27" s="419"/>
      <c r="Q27" s="419"/>
      <c r="R27" s="419"/>
      <c r="S27" s="419"/>
      <c r="T27" s="419"/>
      <c r="U27" s="419"/>
      <c r="V27" s="419"/>
    </row>
    <row r="30" spans="2:64" ht="18">
      <c r="B30" s="433" t="s">
        <v>522</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Y30" s="436" t="s">
        <v>242</v>
      </c>
      <c r="AZ30" s="436"/>
      <c r="BA30" s="436"/>
      <c r="BB30" s="436"/>
      <c r="BC30" s="436"/>
      <c r="BD30" s="436"/>
      <c r="BE30" s="436"/>
      <c r="BF30" s="436"/>
      <c r="BG30" s="436"/>
      <c r="BH30" s="436"/>
      <c r="BI30" s="436"/>
      <c r="BJ30" s="436"/>
      <c r="BK30" s="436"/>
      <c r="BL30" s="436"/>
    </row>
    <row r="31" spans="2:64">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row>
    <row r="32" spans="2:64">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row>
    <row r="33" spans="2:42">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row>
    <row r="34" spans="2:42">
      <c r="D34" s="429" t="s">
        <v>523</v>
      </c>
      <c r="E34" s="429"/>
      <c r="F34" s="429"/>
      <c r="G34" s="429"/>
      <c r="H34" s="429"/>
      <c r="I34" s="429"/>
      <c r="J34" s="429"/>
      <c r="K34" s="429"/>
      <c r="L34" s="429"/>
      <c r="M34" s="429"/>
      <c r="N34" s="429"/>
      <c r="O34" s="429"/>
      <c r="P34" s="429"/>
      <c r="Q34" s="429"/>
      <c r="R34" s="429"/>
      <c r="S34" s="429"/>
      <c r="T34" s="429"/>
      <c r="U34" s="429"/>
      <c r="V34" s="429"/>
      <c r="W34" s="429"/>
      <c r="X34" s="430" t="s">
        <v>520</v>
      </c>
      <c r="Y34" s="430"/>
      <c r="Z34" s="430"/>
      <c r="AA34" s="430"/>
      <c r="AB34" s="430"/>
      <c r="AC34" s="430"/>
      <c r="AD34" s="430" t="s">
        <v>521</v>
      </c>
      <c r="AE34" s="430"/>
      <c r="AF34" s="430"/>
      <c r="AG34" s="430"/>
      <c r="AH34" s="430"/>
      <c r="AI34" s="430"/>
      <c r="AJ34" s="430"/>
      <c r="AK34" s="430"/>
      <c r="AL34" s="430"/>
      <c r="AM34" s="430"/>
      <c r="AN34" s="430"/>
    </row>
    <row r="35" spans="2:42">
      <c r="D35" s="429"/>
      <c r="E35" s="429"/>
      <c r="F35" s="429"/>
      <c r="G35" s="429"/>
      <c r="H35" s="429"/>
      <c r="I35" s="429"/>
      <c r="J35" s="429"/>
      <c r="K35" s="429"/>
      <c r="L35" s="429"/>
      <c r="M35" s="429"/>
      <c r="N35" s="429"/>
      <c r="O35" s="429"/>
      <c r="P35" s="429"/>
      <c r="Q35" s="429"/>
      <c r="R35" s="429"/>
      <c r="S35" s="429"/>
      <c r="T35" s="429"/>
      <c r="U35" s="429"/>
      <c r="V35" s="429"/>
      <c r="W35" s="429"/>
      <c r="X35" s="430"/>
      <c r="Y35" s="430"/>
      <c r="Z35" s="430"/>
      <c r="AA35" s="430"/>
      <c r="AB35" s="430"/>
      <c r="AC35" s="430"/>
      <c r="AD35" s="430"/>
      <c r="AE35" s="430"/>
      <c r="AF35" s="430"/>
      <c r="AG35" s="430"/>
      <c r="AH35" s="430"/>
      <c r="AI35" s="430"/>
      <c r="AJ35" s="430"/>
      <c r="AK35" s="430"/>
      <c r="AL35" s="430"/>
      <c r="AM35" s="430"/>
      <c r="AN35" s="430"/>
    </row>
    <row r="36" spans="2:42" ht="18.75">
      <c r="D36" s="419" t="s">
        <v>524</v>
      </c>
      <c r="E36" s="419"/>
      <c r="F36" s="419"/>
      <c r="G36" s="419"/>
      <c r="H36" s="419"/>
      <c r="I36" s="419"/>
      <c r="J36" s="419"/>
      <c r="K36" s="419"/>
      <c r="L36" s="419"/>
      <c r="M36" s="419"/>
      <c r="N36" s="419"/>
      <c r="O36" s="419"/>
      <c r="P36" s="419"/>
      <c r="Q36" s="419"/>
      <c r="R36" s="419"/>
      <c r="S36" s="419"/>
      <c r="T36" s="419"/>
      <c r="U36" s="419"/>
      <c r="V36" s="419"/>
      <c r="X36" s="427">
        <v>0</v>
      </c>
      <c r="Y36" s="427"/>
      <c r="Z36" s="427"/>
      <c r="AA36" s="427"/>
      <c r="AB36" s="427"/>
      <c r="AC36" s="427"/>
      <c r="AD36" s="428"/>
      <c r="AE36" s="428"/>
      <c r="AF36" s="428"/>
      <c r="AG36" s="428"/>
      <c r="AH36" s="428"/>
      <c r="AI36" s="428"/>
      <c r="AJ36" s="428"/>
      <c r="AK36" s="428"/>
      <c r="AL36" s="428"/>
      <c r="AM36" s="428"/>
      <c r="AN36" s="428"/>
    </row>
    <row r="37" spans="2:42" ht="18.75">
      <c r="D37" s="421" t="s">
        <v>525</v>
      </c>
      <c r="E37" s="421"/>
      <c r="F37" s="421"/>
      <c r="G37" s="421"/>
      <c r="H37" s="421"/>
      <c r="I37" s="421"/>
      <c r="J37" s="421"/>
      <c r="K37" s="421"/>
      <c r="L37" s="421"/>
      <c r="M37" s="421"/>
      <c r="N37" s="421"/>
      <c r="O37" s="421"/>
      <c r="P37" s="421"/>
      <c r="Q37" s="421"/>
      <c r="R37" s="421"/>
      <c r="S37" s="421"/>
      <c r="T37" s="421"/>
      <c r="U37" s="421"/>
      <c r="V37" s="421"/>
      <c r="W37" s="163"/>
      <c r="X37" s="422">
        <v>0</v>
      </c>
      <c r="Y37" s="422"/>
      <c r="Z37" s="422"/>
      <c r="AA37" s="422"/>
      <c r="AB37" s="422"/>
      <c r="AC37" s="422"/>
      <c r="AD37" s="423"/>
      <c r="AE37" s="423"/>
      <c r="AF37" s="423"/>
      <c r="AG37" s="423"/>
      <c r="AH37" s="423"/>
      <c r="AI37" s="423"/>
      <c r="AJ37" s="423"/>
      <c r="AK37" s="423"/>
      <c r="AL37" s="423"/>
      <c r="AM37" s="423"/>
      <c r="AN37" s="423"/>
    </row>
    <row r="38" spans="2:42" ht="18.75">
      <c r="D38" s="419" t="s">
        <v>526</v>
      </c>
      <c r="E38" s="419"/>
      <c r="F38" s="419"/>
      <c r="G38" s="419"/>
      <c r="H38" s="419"/>
      <c r="I38" s="419"/>
      <c r="J38" s="419"/>
      <c r="K38" s="419"/>
      <c r="L38" s="419"/>
      <c r="M38" s="419"/>
      <c r="N38" s="419"/>
      <c r="O38" s="419"/>
      <c r="P38" s="419"/>
      <c r="Q38" s="419"/>
      <c r="R38" s="419"/>
      <c r="S38" s="419"/>
      <c r="T38" s="419"/>
      <c r="U38" s="419"/>
      <c r="V38" s="419"/>
      <c r="X38" s="427">
        <v>0</v>
      </c>
      <c r="Y38" s="427"/>
      <c r="Z38" s="427"/>
      <c r="AA38" s="427"/>
      <c r="AB38" s="427"/>
      <c r="AC38" s="427"/>
      <c r="AD38" s="428"/>
      <c r="AE38" s="428"/>
      <c r="AF38" s="428"/>
      <c r="AG38" s="428"/>
      <c r="AH38" s="428"/>
      <c r="AI38" s="428"/>
      <c r="AJ38" s="428"/>
      <c r="AK38" s="428"/>
      <c r="AL38" s="428"/>
      <c r="AM38" s="428"/>
      <c r="AN38" s="428"/>
    </row>
    <row r="39" spans="2:42" ht="18.75">
      <c r="D39" s="421" t="s">
        <v>527</v>
      </c>
      <c r="E39" s="421"/>
      <c r="F39" s="421"/>
      <c r="G39" s="421"/>
      <c r="H39" s="421"/>
      <c r="I39" s="421"/>
      <c r="J39" s="421"/>
      <c r="K39" s="421"/>
      <c r="L39" s="421"/>
      <c r="M39" s="421"/>
      <c r="N39" s="421"/>
      <c r="O39" s="421"/>
      <c r="P39" s="421"/>
      <c r="Q39" s="421"/>
      <c r="R39" s="421"/>
      <c r="S39" s="421"/>
      <c r="T39" s="421"/>
      <c r="U39" s="421"/>
      <c r="V39" s="421"/>
      <c r="W39" s="163"/>
      <c r="X39" s="422"/>
      <c r="Y39" s="422"/>
      <c r="Z39" s="422"/>
      <c r="AA39" s="422"/>
      <c r="AB39" s="422"/>
      <c r="AC39" s="422"/>
      <c r="AD39" s="423"/>
      <c r="AE39" s="423"/>
      <c r="AF39" s="423"/>
      <c r="AG39" s="423"/>
      <c r="AH39" s="423"/>
      <c r="AI39" s="423"/>
      <c r="AJ39" s="423"/>
      <c r="AK39" s="423"/>
      <c r="AL39" s="423"/>
      <c r="AM39" s="423"/>
      <c r="AN39" s="423"/>
    </row>
    <row r="40" spans="2:42" ht="18.75">
      <c r="D40" s="419" t="s">
        <v>528</v>
      </c>
      <c r="E40" s="419"/>
      <c r="F40" s="419"/>
      <c r="G40" s="419"/>
      <c r="H40" s="419"/>
      <c r="I40" s="419"/>
      <c r="J40" s="419"/>
      <c r="K40" s="419"/>
      <c r="L40" s="419"/>
      <c r="M40" s="419"/>
      <c r="N40" s="419"/>
      <c r="O40" s="419"/>
      <c r="P40" s="419"/>
      <c r="Q40" s="419"/>
      <c r="R40" s="419"/>
      <c r="S40" s="419"/>
      <c r="T40" s="419"/>
      <c r="U40" s="419"/>
      <c r="V40" s="419"/>
      <c r="X40" s="427">
        <v>0</v>
      </c>
      <c r="Y40" s="427"/>
      <c r="Z40" s="427"/>
      <c r="AA40" s="427"/>
      <c r="AB40" s="427"/>
      <c r="AC40" s="427"/>
      <c r="AD40" s="428"/>
      <c r="AE40" s="428"/>
      <c r="AF40" s="428"/>
      <c r="AG40" s="428"/>
      <c r="AH40" s="428"/>
      <c r="AI40" s="428"/>
      <c r="AJ40" s="428"/>
      <c r="AK40" s="428"/>
      <c r="AL40" s="428"/>
      <c r="AM40" s="428"/>
      <c r="AN40" s="428"/>
    </row>
    <row r="41" spans="2:42" ht="18.75">
      <c r="D41" s="421" t="s">
        <v>61</v>
      </c>
      <c r="E41" s="421"/>
      <c r="F41" s="421"/>
      <c r="G41" s="421"/>
      <c r="H41" s="421"/>
      <c r="I41" s="421"/>
      <c r="J41" s="421"/>
      <c r="K41" s="421"/>
      <c r="L41" s="421"/>
      <c r="M41" s="421"/>
      <c r="N41" s="421"/>
      <c r="O41" s="421"/>
      <c r="P41" s="421"/>
      <c r="Q41" s="421"/>
      <c r="R41" s="421"/>
      <c r="S41" s="421"/>
      <c r="T41" s="421"/>
      <c r="U41" s="421"/>
      <c r="V41" s="421"/>
      <c r="W41" s="163"/>
      <c r="X41" s="422">
        <v>0</v>
      </c>
      <c r="Y41" s="422"/>
      <c r="Z41" s="422"/>
      <c r="AA41" s="422"/>
      <c r="AB41" s="422"/>
      <c r="AC41" s="422"/>
      <c r="AD41" s="423"/>
      <c r="AE41" s="423"/>
      <c r="AF41" s="423"/>
      <c r="AG41" s="423"/>
      <c r="AH41" s="423"/>
      <c r="AI41" s="423"/>
      <c r="AJ41" s="423"/>
      <c r="AK41" s="423"/>
      <c r="AL41" s="423"/>
      <c r="AM41" s="423"/>
      <c r="AN41" s="423"/>
    </row>
    <row r="42" spans="2:42" ht="18.75">
      <c r="D42" s="419" t="s">
        <v>529</v>
      </c>
      <c r="E42" s="419"/>
      <c r="F42" s="419"/>
      <c r="G42" s="419"/>
      <c r="H42" s="419"/>
      <c r="I42" s="419"/>
      <c r="J42" s="419"/>
      <c r="K42" s="419"/>
      <c r="L42" s="419"/>
      <c r="M42" s="419"/>
      <c r="N42" s="419"/>
      <c r="O42" s="419"/>
      <c r="P42" s="419"/>
      <c r="Q42" s="419"/>
      <c r="R42" s="419"/>
      <c r="S42" s="419"/>
      <c r="T42" s="419"/>
      <c r="U42" s="419"/>
      <c r="V42" s="419"/>
      <c r="X42" s="427">
        <v>0</v>
      </c>
      <c r="Y42" s="427"/>
      <c r="Z42" s="427"/>
      <c r="AA42" s="427"/>
      <c r="AB42" s="427"/>
      <c r="AC42" s="427"/>
      <c r="AD42" s="428"/>
      <c r="AE42" s="428"/>
      <c r="AF42" s="428"/>
      <c r="AG42" s="428"/>
      <c r="AH42" s="428"/>
      <c r="AI42" s="428"/>
      <c r="AJ42" s="428"/>
      <c r="AK42" s="428"/>
      <c r="AL42" s="428"/>
      <c r="AM42" s="428"/>
      <c r="AN42" s="428"/>
    </row>
    <row r="43" spans="2:42" ht="18.75">
      <c r="D43" s="421" t="s">
        <v>530</v>
      </c>
      <c r="E43" s="421"/>
      <c r="F43" s="421"/>
      <c r="G43" s="421"/>
      <c r="H43" s="421"/>
      <c r="I43" s="421"/>
      <c r="J43" s="421"/>
      <c r="K43" s="421"/>
      <c r="L43" s="421"/>
      <c r="M43" s="421"/>
      <c r="N43" s="421"/>
      <c r="O43" s="421"/>
      <c r="P43" s="421"/>
      <c r="Q43" s="421"/>
      <c r="R43" s="421"/>
      <c r="S43" s="421"/>
      <c r="T43" s="421"/>
      <c r="U43" s="421"/>
      <c r="V43" s="421"/>
      <c r="W43" s="163"/>
      <c r="X43" s="422">
        <v>0</v>
      </c>
      <c r="Y43" s="422"/>
      <c r="Z43" s="422"/>
      <c r="AA43" s="422"/>
      <c r="AB43" s="422"/>
      <c r="AC43" s="422"/>
      <c r="AD43" s="423"/>
      <c r="AE43" s="423"/>
      <c r="AF43" s="423"/>
      <c r="AG43" s="423"/>
      <c r="AH43" s="423"/>
      <c r="AI43" s="423"/>
      <c r="AJ43" s="423"/>
      <c r="AK43" s="423"/>
      <c r="AL43" s="423"/>
      <c r="AM43" s="423"/>
      <c r="AN43" s="423"/>
    </row>
    <row r="44" spans="2:42" ht="18.75">
      <c r="D44" s="419" t="s">
        <v>532</v>
      </c>
      <c r="E44" s="419"/>
      <c r="F44" s="419"/>
      <c r="G44" s="419"/>
      <c r="H44" s="419"/>
      <c r="I44" s="419"/>
      <c r="J44" s="419"/>
      <c r="K44" s="419"/>
      <c r="L44" s="419"/>
      <c r="M44" s="419"/>
      <c r="N44" s="419"/>
      <c r="O44" s="419"/>
      <c r="P44" s="419"/>
      <c r="Q44" s="419"/>
      <c r="R44" s="419"/>
      <c r="S44" s="419"/>
      <c r="T44" s="419"/>
      <c r="U44" s="419"/>
      <c r="V44" s="419"/>
      <c r="X44" s="427">
        <v>0</v>
      </c>
      <c r="Y44" s="427"/>
      <c r="Z44" s="427"/>
      <c r="AA44" s="427"/>
      <c r="AB44" s="427"/>
      <c r="AC44" s="427"/>
      <c r="AD44" s="428"/>
      <c r="AE44" s="428"/>
      <c r="AF44" s="428"/>
      <c r="AG44" s="428"/>
      <c r="AH44" s="428"/>
      <c r="AI44" s="428"/>
      <c r="AJ44" s="428"/>
      <c r="AK44" s="428"/>
      <c r="AL44" s="428"/>
      <c r="AM44" s="428"/>
      <c r="AN44" s="428"/>
    </row>
    <row r="45" spans="2:42" ht="18.75">
      <c r="D45" s="421" t="s">
        <v>531</v>
      </c>
      <c r="E45" s="421"/>
      <c r="F45" s="421"/>
      <c r="G45" s="421"/>
      <c r="H45" s="421"/>
      <c r="I45" s="421"/>
      <c r="J45" s="421"/>
      <c r="K45" s="421"/>
      <c r="L45" s="421"/>
      <c r="M45" s="421"/>
      <c r="N45" s="421"/>
      <c r="O45" s="421"/>
      <c r="P45" s="421"/>
      <c r="Q45" s="421"/>
      <c r="R45" s="421"/>
      <c r="S45" s="421"/>
      <c r="T45" s="421"/>
      <c r="U45" s="421"/>
      <c r="V45" s="421"/>
      <c r="W45" s="163"/>
      <c r="X45" s="422">
        <v>0</v>
      </c>
      <c r="Y45" s="422"/>
      <c r="Z45" s="422"/>
      <c r="AA45" s="422"/>
      <c r="AB45" s="422"/>
      <c r="AC45" s="422"/>
      <c r="AD45" s="423"/>
      <c r="AE45" s="423"/>
      <c r="AF45" s="423"/>
      <c r="AG45" s="423"/>
      <c r="AH45" s="423"/>
      <c r="AI45" s="423"/>
      <c r="AJ45" s="423"/>
      <c r="AK45" s="423"/>
      <c r="AL45" s="423"/>
      <c r="AM45" s="423"/>
      <c r="AN45" s="423"/>
    </row>
    <row r="46" spans="2:42" ht="18.75">
      <c r="D46" s="419" t="s">
        <v>533</v>
      </c>
      <c r="E46" s="419"/>
      <c r="F46" s="419"/>
      <c r="G46" s="419"/>
      <c r="H46" s="419"/>
      <c r="I46" s="419"/>
      <c r="J46" s="419"/>
      <c r="K46" s="419"/>
      <c r="L46" s="419"/>
      <c r="M46" s="419"/>
      <c r="N46" s="419"/>
      <c r="O46" s="419"/>
      <c r="P46" s="419"/>
      <c r="Q46" s="419"/>
      <c r="R46" s="419"/>
      <c r="S46" s="419"/>
      <c r="T46" s="419"/>
      <c r="U46" s="419"/>
      <c r="V46" s="419"/>
      <c r="X46" s="427">
        <v>0</v>
      </c>
      <c r="Y46" s="427"/>
      <c r="Z46" s="427"/>
      <c r="AA46" s="427"/>
      <c r="AB46" s="427"/>
      <c r="AC46" s="427"/>
      <c r="AD46" s="428"/>
      <c r="AE46" s="428"/>
      <c r="AF46" s="428"/>
      <c r="AG46" s="428"/>
      <c r="AH46" s="428"/>
      <c r="AI46" s="428"/>
      <c r="AJ46" s="428"/>
      <c r="AK46" s="428"/>
      <c r="AL46" s="428"/>
      <c r="AM46" s="428"/>
      <c r="AN46" s="428"/>
    </row>
    <row r="47" spans="2:42" ht="18.75">
      <c r="D47" s="421" t="s">
        <v>534</v>
      </c>
      <c r="E47" s="421"/>
      <c r="F47" s="421"/>
      <c r="G47" s="421"/>
      <c r="H47" s="421"/>
      <c r="I47" s="421"/>
      <c r="J47" s="421"/>
      <c r="K47" s="421"/>
      <c r="L47" s="421"/>
      <c r="M47" s="421"/>
      <c r="N47" s="421"/>
      <c r="O47" s="421"/>
      <c r="P47" s="421"/>
      <c r="Q47" s="421"/>
      <c r="R47" s="421"/>
      <c r="S47" s="421"/>
      <c r="T47" s="421"/>
      <c r="U47" s="421"/>
      <c r="V47" s="421"/>
      <c r="W47" s="163"/>
      <c r="X47" s="422">
        <v>0</v>
      </c>
      <c r="Y47" s="422"/>
      <c r="Z47" s="422"/>
      <c r="AA47" s="422"/>
      <c r="AB47" s="422"/>
      <c r="AC47" s="422"/>
      <c r="AD47" s="423"/>
      <c r="AE47" s="423"/>
      <c r="AF47" s="423"/>
      <c r="AG47" s="423"/>
      <c r="AH47" s="423"/>
      <c r="AI47" s="423"/>
      <c r="AJ47" s="423"/>
      <c r="AK47" s="423"/>
      <c r="AL47" s="423"/>
      <c r="AM47" s="423"/>
      <c r="AN47" s="423"/>
    </row>
    <row r="48" spans="2:42" ht="18.75">
      <c r="D48" s="419" t="s">
        <v>535</v>
      </c>
      <c r="E48" s="419"/>
      <c r="F48" s="419"/>
      <c r="G48" s="419"/>
      <c r="H48" s="419"/>
      <c r="I48" s="419"/>
      <c r="J48" s="419"/>
      <c r="K48" s="419"/>
      <c r="L48" s="419"/>
      <c r="M48" s="419"/>
      <c r="N48" s="419"/>
      <c r="O48" s="419"/>
      <c r="P48" s="419"/>
      <c r="Q48" s="419"/>
      <c r="R48" s="419"/>
      <c r="S48" s="419"/>
      <c r="T48" s="419"/>
      <c r="U48" s="419"/>
      <c r="V48" s="419"/>
      <c r="X48" s="427">
        <v>0</v>
      </c>
      <c r="Y48" s="427"/>
      <c r="Z48" s="427"/>
      <c r="AA48" s="427"/>
      <c r="AB48" s="427"/>
      <c r="AC48" s="427"/>
      <c r="AD48" s="428"/>
      <c r="AE48" s="428"/>
      <c r="AF48" s="428"/>
      <c r="AG48" s="428"/>
      <c r="AH48" s="428"/>
      <c r="AI48" s="428"/>
      <c r="AJ48" s="428"/>
      <c r="AK48" s="428"/>
      <c r="AL48" s="428"/>
      <c r="AM48" s="428"/>
      <c r="AN48" s="428"/>
    </row>
    <row r="49" spans="4:40" ht="18.75">
      <c r="D49" s="421" t="s">
        <v>536</v>
      </c>
      <c r="E49" s="421"/>
      <c r="F49" s="421"/>
      <c r="G49" s="421"/>
      <c r="H49" s="421"/>
      <c r="I49" s="421"/>
      <c r="J49" s="421"/>
      <c r="K49" s="421"/>
      <c r="L49" s="421"/>
      <c r="M49" s="421"/>
      <c r="N49" s="421"/>
      <c r="O49" s="421"/>
      <c r="P49" s="421"/>
      <c r="Q49" s="421"/>
      <c r="R49" s="421"/>
      <c r="S49" s="421"/>
      <c r="T49" s="421"/>
      <c r="U49" s="421"/>
      <c r="V49" s="421"/>
      <c r="W49" s="163"/>
      <c r="X49" s="422">
        <v>0</v>
      </c>
      <c r="Y49" s="422"/>
      <c r="Z49" s="422"/>
      <c r="AA49" s="422"/>
      <c r="AB49" s="422"/>
      <c r="AC49" s="422"/>
      <c r="AD49" s="423"/>
      <c r="AE49" s="423"/>
      <c r="AF49" s="423"/>
      <c r="AG49" s="423"/>
      <c r="AH49" s="423"/>
      <c r="AI49" s="423"/>
      <c r="AJ49" s="423"/>
      <c r="AK49" s="423"/>
      <c r="AL49" s="423"/>
      <c r="AM49" s="423"/>
      <c r="AN49" s="423"/>
    </row>
    <row r="50" spans="4:40" ht="18.75">
      <c r="D50" s="424" t="s">
        <v>537</v>
      </c>
      <c r="E50" s="424"/>
      <c r="F50" s="424"/>
      <c r="G50" s="424"/>
      <c r="H50" s="424"/>
      <c r="I50" s="424"/>
      <c r="J50" s="424"/>
      <c r="K50" s="424"/>
      <c r="L50" s="424"/>
      <c r="M50" s="424"/>
      <c r="N50" s="424"/>
      <c r="O50" s="424"/>
      <c r="P50" s="424"/>
      <c r="Q50" s="424"/>
      <c r="R50" s="424"/>
      <c r="S50" s="424"/>
      <c r="T50" s="424"/>
      <c r="U50" s="424"/>
      <c r="V50" s="424"/>
      <c r="W50" s="164"/>
      <c r="X50" s="425">
        <v>0</v>
      </c>
      <c r="Y50" s="425"/>
      <c r="Z50" s="425"/>
      <c r="AA50" s="425"/>
      <c r="AB50" s="425"/>
      <c r="AC50" s="425"/>
      <c r="AD50" s="426"/>
      <c r="AE50" s="426"/>
      <c r="AF50" s="426"/>
      <c r="AG50" s="426"/>
      <c r="AH50" s="426"/>
      <c r="AI50" s="426"/>
      <c r="AJ50" s="426"/>
      <c r="AK50" s="426"/>
      <c r="AL50" s="426"/>
      <c r="AM50" s="426"/>
      <c r="AN50" s="426"/>
    </row>
    <row r="51" spans="4:40" ht="18.75">
      <c r="D51" s="419"/>
      <c r="E51" s="419"/>
      <c r="F51" s="419"/>
      <c r="G51" s="419"/>
      <c r="H51" s="419"/>
      <c r="I51" s="419"/>
      <c r="J51" s="419"/>
      <c r="K51" s="419"/>
      <c r="L51" s="419"/>
      <c r="M51" s="419"/>
      <c r="N51" s="419"/>
      <c r="O51" s="419"/>
      <c r="P51" s="419"/>
      <c r="Q51" s="419"/>
      <c r="R51" s="419"/>
      <c r="S51" s="419"/>
      <c r="T51" s="419"/>
      <c r="U51" s="419"/>
      <c r="V51" s="419"/>
    </row>
    <row r="52" spans="4:40" ht="21">
      <c r="D52" s="419"/>
      <c r="E52" s="419"/>
      <c r="F52" s="419"/>
      <c r="G52" s="419"/>
      <c r="H52" s="419"/>
      <c r="I52" s="419"/>
      <c r="J52" s="419"/>
      <c r="K52" s="419"/>
      <c r="L52" s="419"/>
      <c r="M52" s="419"/>
      <c r="N52" s="419"/>
      <c r="O52" s="419"/>
      <c r="P52" s="419"/>
      <c r="Q52" s="419"/>
      <c r="R52" s="419"/>
      <c r="S52" s="419"/>
      <c r="T52" s="419"/>
      <c r="U52" s="419"/>
      <c r="V52" s="419"/>
      <c r="W52" s="420">
        <f>SUM(X36:AC50)</f>
        <v>0</v>
      </c>
      <c r="X52" s="420"/>
      <c r="Y52" s="420"/>
      <c r="Z52" s="420"/>
      <c r="AA52" s="420"/>
      <c r="AB52" s="420"/>
      <c r="AC52" s="420"/>
      <c r="AD52" s="420"/>
    </row>
  </sheetData>
  <mergeCells count="111">
    <mergeCell ref="AY30:BL30"/>
    <mergeCell ref="D23:V23"/>
    <mergeCell ref="D24:V24"/>
    <mergeCell ref="D25:V25"/>
    <mergeCell ref="AX2:BL5"/>
    <mergeCell ref="AY14:BL14"/>
    <mergeCell ref="AY22:BL22"/>
    <mergeCell ref="X9:AC9"/>
    <mergeCell ref="X10:AC10"/>
    <mergeCell ref="X11:AC11"/>
    <mergeCell ref="X12:AC12"/>
    <mergeCell ref="X13:AC13"/>
    <mergeCell ref="X14:AC14"/>
    <mergeCell ref="X15:AC15"/>
    <mergeCell ref="X16:AC16"/>
    <mergeCell ref="X17:AC17"/>
    <mergeCell ref="X18:AC18"/>
    <mergeCell ref="D26:V26"/>
    <mergeCell ref="D27:V27"/>
    <mergeCell ref="D19:V19"/>
    <mergeCell ref="D9:V9"/>
    <mergeCell ref="D10:V10"/>
    <mergeCell ref="D11:V11"/>
    <mergeCell ref="D14:V14"/>
    <mergeCell ref="B3:AP6"/>
    <mergeCell ref="B30:AP33"/>
    <mergeCell ref="W25:AD25"/>
    <mergeCell ref="D7:W8"/>
    <mergeCell ref="X7:AC8"/>
    <mergeCell ref="AD9:AN9"/>
    <mergeCell ref="AD10:AN10"/>
    <mergeCell ref="AD11:AN11"/>
    <mergeCell ref="AD12:AN12"/>
    <mergeCell ref="AD13:AN13"/>
    <mergeCell ref="AD14:AN14"/>
    <mergeCell ref="AD15:AN15"/>
    <mergeCell ref="AD16:AN16"/>
    <mergeCell ref="AD17:AN17"/>
    <mergeCell ref="AD18:AN18"/>
    <mergeCell ref="AD19:AN19"/>
    <mergeCell ref="AD20:AN20"/>
    <mergeCell ref="AD21:AN21"/>
    <mergeCell ref="X19:AC19"/>
    <mergeCell ref="X20:AC20"/>
    <mergeCell ref="X21:AC21"/>
    <mergeCell ref="X22:AC22"/>
    <mergeCell ref="X23:AC23"/>
    <mergeCell ref="D12:V12"/>
    <mergeCell ref="D34:W35"/>
    <mergeCell ref="X34:AC35"/>
    <mergeCell ref="AD34:AN35"/>
    <mergeCell ref="D36:V36"/>
    <mergeCell ref="X36:AC36"/>
    <mergeCell ref="AD36:AN36"/>
    <mergeCell ref="AD22:AN22"/>
    <mergeCell ref="AD23:AN23"/>
    <mergeCell ref="AD7:AN8"/>
    <mergeCell ref="D13:V13"/>
    <mergeCell ref="D15:V15"/>
    <mergeCell ref="D16:V16"/>
    <mergeCell ref="D17:V17"/>
    <mergeCell ref="D18:V18"/>
    <mergeCell ref="D20:V20"/>
    <mergeCell ref="D21:V21"/>
    <mergeCell ref="D22:V22"/>
    <mergeCell ref="D39:V39"/>
    <mergeCell ref="X39:AC39"/>
    <mergeCell ref="AD39:AN39"/>
    <mergeCell ref="D40:V40"/>
    <mergeCell ref="X40:AC40"/>
    <mergeCell ref="AD40:AN40"/>
    <mergeCell ref="D37:V37"/>
    <mergeCell ref="X37:AC37"/>
    <mergeCell ref="AD37:AN37"/>
    <mergeCell ref="D38:V38"/>
    <mergeCell ref="X38:AC38"/>
    <mergeCell ref="AD38:AN38"/>
    <mergeCell ref="AD43:AN43"/>
    <mergeCell ref="D44:V44"/>
    <mergeCell ref="X44:AC44"/>
    <mergeCell ref="AD44:AN44"/>
    <mergeCell ref="D41:V41"/>
    <mergeCell ref="X41:AC41"/>
    <mergeCell ref="AD41:AN41"/>
    <mergeCell ref="D42:V42"/>
    <mergeCell ref="X42:AC42"/>
    <mergeCell ref="AD42:AN42"/>
    <mergeCell ref="AP25:AW26"/>
    <mergeCell ref="D51:V51"/>
    <mergeCell ref="D52:V52"/>
    <mergeCell ref="W52:AD52"/>
    <mergeCell ref="D49:V49"/>
    <mergeCell ref="X49:AC49"/>
    <mergeCell ref="AD49:AN49"/>
    <mergeCell ref="D50:V50"/>
    <mergeCell ref="X50:AC50"/>
    <mergeCell ref="AD50:AN50"/>
    <mergeCell ref="D47:V47"/>
    <mergeCell ref="X47:AC47"/>
    <mergeCell ref="AD47:AN47"/>
    <mergeCell ref="D48:V48"/>
    <mergeCell ref="X48:AC48"/>
    <mergeCell ref="AD48:AN48"/>
    <mergeCell ref="D45:V45"/>
    <mergeCell ref="X45:AC45"/>
    <mergeCell ref="AD45:AN45"/>
    <mergeCell ref="D46:V46"/>
    <mergeCell ref="X46:AC46"/>
    <mergeCell ref="AD46:AN46"/>
    <mergeCell ref="D43:V43"/>
    <mergeCell ref="X43:AC43"/>
  </mergeCell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D1:BN54"/>
  <sheetViews>
    <sheetView showGridLines="0" zoomScale="90" zoomScaleNormal="90" workbookViewId="0">
      <selection activeCell="F39" sqref="F39"/>
    </sheetView>
  </sheetViews>
  <sheetFormatPr baseColWidth="10" defaultColWidth="2.7109375" defaultRowHeight="15"/>
  <cols>
    <col min="1" max="16384" width="2.7109375" style="1"/>
  </cols>
  <sheetData>
    <row r="1" spans="4:51">
      <c r="D1" s="438" t="s">
        <v>145</v>
      </c>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row>
    <row r="2" spans="4:51">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438"/>
      <c r="AJ2" s="438"/>
      <c r="AK2" s="438"/>
      <c r="AL2" s="438"/>
      <c r="AM2" s="438"/>
      <c r="AN2" s="438"/>
      <c r="AO2" s="438"/>
      <c r="AP2" s="438"/>
      <c r="AQ2" s="438"/>
      <c r="AR2" s="438"/>
      <c r="AS2" s="438"/>
      <c r="AT2" s="438"/>
      <c r="AU2" s="438"/>
      <c r="AV2" s="438"/>
      <c r="AW2" s="438"/>
      <c r="AX2" s="438"/>
      <c r="AY2" s="438"/>
    </row>
    <row r="3" spans="4:51">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38"/>
      <c r="AS3" s="438"/>
      <c r="AT3" s="438"/>
      <c r="AU3" s="438"/>
      <c r="AV3" s="438"/>
      <c r="AW3" s="438"/>
      <c r="AX3" s="438"/>
      <c r="AY3" s="438"/>
    </row>
    <row r="4" spans="4:51" ht="15" customHeight="1">
      <c r="F4" s="439" t="s">
        <v>141</v>
      </c>
      <c r="G4" s="439"/>
      <c r="H4" s="439"/>
      <c r="I4" s="439"/>
      <c r="J4" s="439"/>
      <c r="K4" s="439"/>
      <c r="L4" s="439"/>
      <c r="M4" s="439"/>
      <c r="Q4" s="439" t="s">
        <v>146</v>
      </c>
      <c r="R4" s="439"/>
      <c r="S4" s="439"/>
      <c r="T4" s="439"/>
      <c r="U4" s="439"/>
      <c r="V4" s="439"/>
      <c r="W4" s="439"/>
      <c r="X4" s="439"/>
      <c r="AB4" s="439" t="s">
        <v>144</v>
      </c>
      <c r="AC4" s="439"/>
      <c r="AD4" s="439"/>
      <c r="AE4" s="439"/>
      <c r="AF4" s="439"/>
      <c r="AG4" s="439"/>
      <c r="AH4" s="439"/>
      <c r="AI4" s="439"/>
      <c r="AJ4" s="439"/>
      <c r="AN4" s="439" t="s">
        <v>147</v>
      </c>
      <c r="AO4" s="439"/>
      <c r="AP4" s="439"/>
      <c r="AQ4" s="439"/>
      <c r="AR4" s="439"/>
      <c r="AS4" s="439"/>
      <c r="AT4" s="439"/>
      <c r="AU4" s="439"/>
      <c r="AV4" s="439"/>
      <c r="AW4" s="439"/>
      <c r="AX4" s="439"/>
    </row>
    <row r="5" spans="4:51" ht="15" customHeight="1">
      <c r="F5" s="439"/>
      <c r="G5" s="439"/>
      <c r="H5" s="439"/>
      <c r="I5" s="439"/>
      <c r="J5" s="439"/>
      <c r="K5" s="439"/>
      <c r="L5" s="439"/>
      <c r="M5" s="439"/>
      <c r="Q5" s="439"/>
      <c r="R5" s="439"/>
      <c r="S5" s="439"/>
      <c r="T5" s="439"/>
      <c r="U5" s="439"/>
      <c r="V5" s="439"/>
      <c r="W5" s="439"/>
      <c r="X5" s="439"/>
      <c r="AB5" s="439"/>
      <c r="AC5" s="439"/>
      <c r="AD5" s="439"/>
      <c r="AE5" s="439"/>
      <c r="AF5" s="439"/>
      <c r="AG5" s="439"/>
      <c r="AH5" s="439"/>
      <c r="AI5" s="439"/>
      <c r="AJ5" s="439"/>
      <c r="AN5" s="439"/>
      <c r="AO5" s="439"/>
      <c r="AP5" s="439"/>
      <c r="AQ5" s="439"/>
      <c r="AR5" s="439"/>
      <c r="AS5" s="439"/>
      <c r="AT5" s="439"/>
      <c r="AU5" s="439"/>
      <c r="AV5" s="439"/>
      <c r="AW5" s="439"/>
      <c r="AX5" s="439"/>
    </row>
    <row r="14" spans="4:51" ht="24">
      <c r="F14" s="443">
        <v>70</v>
      </c>
      <c r="G14" s="200"/>
      <c r="H14" s="200"/>
      <c r="I14" s="200"/>
      <c r="J14" s="200"/>
      <c r="K14" s="200"/>
      <c r="L14" s="200"/>
      <c r="M14" s="200"/>
      <c r="Q14" s="443">
        <f>F14*5</f>
        <v>350</v>
      </c>
      <c r="R14" s="200"/>
      <c r="S14" s="200"/>
      <c r="T14" s="200"/>
      <c r="U14" s="200"/>
      <c r="V14" s="200"/>
      <c r="W14" s="200"/>
      <c r="X14" s="200"/>
      <c r="AC14" s="443">
        <f>Q14*4</f>
        <v>1400</v>
      </c>
      <c r="AD14" s="200"/>
      <c r="AE14" s="200"/>
      <c r="AF14" s="200"/>
      <c r="AG14" s="200"/>
      <c r="AH14" s="200"/>
      <c r="AI14" s="200"/>
      <c r="AJ14" s="200"/>
      <c r="AP14" s="442">
        <f>AC14*12</f>
        <v>16800</v>
      </c>
      <c r="AQ14" s="442"/>
      <c r="AR14" s="442"/>
      <c r="AS14" s="442"/>
      <c r="AT14" s="442"/>
      <c r="AU14" s="442"/>
      <c r="AV14" s="442"/>
      <c r="AW14" s="442"/>
      <c r="AX14" s="442"/>
    </row>
    <row r="15" spans="4:51" ht="20.100000000000001" customHeight="1" thickBot="1">
      <c r="D15" s="27"/>
      <c r="E15" s="27"/>
      <c r="F15" s="28"/>
      <c r="G15" s="29"/>
      <c r="H15" s="29"/>
      <c r="I15" s="29"/>
      <c r="J15" s="29"/>
      <c r="K15" s="29"/>
      <c r="L15" s="29"/>
      <c r="M15" s="29"/>
      <c r="N15" s="27"/>
      <c r="O15" s="27"/>
      <c r="P15" s="27"/>
      <c r="Q15" s="28"/>
      <c r="R15" s="29"/>
      <c r="S15" s="29"/>
      <c r="T15" s="29"/>
      <c r="U15" s="29"/>
      <c r="V15" s="29"/>
      <c r="W15" s="29"/>
      <c r="X15" s="29"/>
      <c r="Y15" s="27"/>
      <c r="Z15" s="27"/>
      <c r="AA15" s="27"/>
      <c r="AB15" s="27"/>
      <c r="AC15" s="28"/>
      <c r="AD15" s="29"/>
      <c r="AE15" s="29"/>
      <c r="AF15" s="29"/>
      <c r="AG15" s="29"/>
      <c r="AH15" s="29"/>
      <c r="AI15" s="29"/>
      <c r="AJ15" s="29"/>
      <c r="AK15" s="27"/>
      <c r="AL15" s="27"/>
      <c r="AM15" s="27"/>
      <c r="AN15" s="27"/>
      <c r="AO15" s="27"/>
      <c r="AP15" s="30"/>
      <c r="AQ15" s="30"/>
      <c r="AR15" s="30"/>
      <c r="AS15" s="30"/>
      <c r="AT15" s="30"/>
      <c r="AU15" s="30"/>
      <c r="AV15" s="30"/>
      <c r="AW15" s="30"/>
      <c r="AX15" s="30"/>
      <c r="AY15" s="27"/>
    </row>
    <row r="16" spans="4:51" ht="20.25" customHeight="1" thickTop="1">
      <c r="E16" s="439" t="s">
        <v>142</v>
      </c>
      <c r="F16" s="439"/>
      <c r="G16" s="439"/>
      <c r="H16" s="439"/>
      <c r="I16" s="439"/>
      <c r="J16" s="439"/>
      <c r="K16" s="439"/>
      <c r="L16" s="439"/>
      <c r="M16" s="439"/>
      <c r="Q16" s="439" t="s">
        <v>143</v>
      </c>
      <c r="R16" s="439"/>
      <c r="S16" s="439"/>
      <c r="T16" s="439"/>
      <c r="U16" s="439"/>
      <c r="V16" s="439"/>
      <c r="W16" s="439"/>
      <c r="X16" s="439"/>
      <c r="Y16" s="439"/>
      <c r="AC16" s="439" t="s">
        <v>144</v>
      </c>
      <c r="AD16" s="439"/>
      <c r="AE16" s="439"/>
      <c r="AF16" s="439"/>
      <c r="AG16" s="439"/>
      <c r="AH16" s="439"/>
      <c r="AI16" s="439"/>
      <c r="AJ16" s="439"/>
      <c r="AK16" s="439"/>
      <c r="AP16" s="439" t="s">
        <v>147</v>
      </c>
      <c r="AQ16" s="439"/>
      <c r="AR16" s="439"/>
      <c r="AS16" s="439"/>
      <c r="AT16" s="439"/>
      <c r="AU16" s="439"/>
      <c r="AV16" s="439"/>
      <c r="AW16" s="439"/>
      <c r="AX16" s="439"/>
    </row>
    <row r="17" spans="4:66" ht="15" customHeight="1">
      <c r="E17" s="439"/>
      <c r="F17" s="439"/>
      <c r="G17" s="439"/>
      <c r="H17" s="439"/>
      <c r="I17" s="439"/>
      <c r="J17" s="439"/>
      <c r="K17" s="439"/>
      <c r="L17" s="439"/>
      <c r="M17" s="439"/>
      <c r="Q17" s="439"/>
      <c r="R17" s="439"/>
      <c r="S17" s="439"/>
      <c r="T17" s="439"/>
      <c r="U17" s="439"/>
      <c r="V17" s="439"/>
      <c r="W17" s="439"/>
      <c r="X17" s="439"/>
      <c r="Y17" s="439"/>
      <c r="AC17" s="439"/>
      <c r="AD17" s="439"/>
      <c r="AE17" s="439"/>
      <c r="AF17" s="439"/>
      <c r="AG17" s="439"/>
      <c r="AH17" s="439"/>
      <c r="AI17" s="439"/>
      <c r="AJ17" s="439"/>
      <c r="AK17" s="439"/>
      <c r="AP17" s="439"/>
      <c r="AQ17" s="439"/>
      <c r="AR17" s="439"/>
      <c r="AS17" s="439"/>
      <c r="AT17" s="439"/>
      <c r="AU17" s="439"/>
      <c r="AV17" s="439"/>
      <c r="AW17" s="439"/>
      <c r="AX17" s="439"/>
    </row>
    <row r="20" spans="4:66" ht="19.5">
      <c r="BE20" s="440" t="s">
        <v>96</v>
      </c>
      <c r="BF20" s="440"/>
      <c r="BG20" s="440"/>
      <c r="BH20" s="440"/>
      <c r="BI20" s="440"/>
      <c r="BJ20" s="440"/>
      <c r="BK20" s="440"/>
      <c r="BL20" s="440"/>
      <c r="BM20" s="440"/>
      <c r="BN20" s="440"/>
    </row>
    <row r="21" spans="4:66">
      <c r="BE21" s="441">
        <f>AP14+AP25+AP38+AP51</f>
        <v>49920</v>
      </c>
      <c r="BF21" s="441"/>
      <c r="BG21" s="441"/>
      <c r="BH21" s="441"/>
      <c r="BI21" s="441"/>
      <c r="BJ21" s="441"/>
      <c r="BK21" s="441"/>
      <c r="BL21" s="441"/>
      <c r="BM21" s="441"/>
      <c r="BN21" s="441"/>
    </row>
    <row r="22" spans="4:66">
      <c r="BE22" s="441"/>
      <c r="BF22" s="441"/>
      <c r="BG22" s="441"/>
      <c r="BH22" s="441"/>
      <c r="BI22" s="441"/>
      <c r="BJ22" s="441"/>
      <c r="BK22" s="441"/>
      <c r="BL22" s="441"/>
      <c r="BM22" s="441"/>
      <c r="BN22" s="441"/>
    </row>
    <row r="25" spans="4:66" ht="24">
      <c r="F25" s="443">
        <v>150</v>
      </c>
      <c r="G25" s="200"/>
      <c r="H25" s="200"/>
      <c r="I25" s="200"/>
      <c r="J25" s="200"/>
      <c r="K25" s="200"/>
      <c r="L25" s="200"/>
      <c r="M25" s="200"/>
      <c r="Q25" s="443">
        <f>F25*2</f>
        <v>300</v>
      </c>
      <c r="R25" s="200"/>
      <c r="S25" s="200"/>
      <c r="T25" s="200"/>
      <c r="U25" s="200"/>
      <c r="V25" s="200"/>
      <c r="W25" s="200"/>
      <c r="X25" s="200"/>
      <c r="AC25" s="443">
        <f>Q25*4</f>
        <v>1200</v>
      </c>
      <c r="AD25" s="200"/>
      <c r="AE25" s="200"/>
      <c r="AF25" s="200"/>
      <c r="AG25" s="200"/>
      <c r="AH25" s="200"/>
      <c r="AI25" s="200"/>
      <c r="AJ25" s="200"/>
      <c r="AP25" s="442">
        <f>AC25*12</f>
        <v>14400</v>
      </c>
      <c r="AQ25" s="444"/>
      <c r="AR25" s="444"/>
      <c r="AS25" s="444"/>
      <c r="AT25" s="444"/>
      <c r="AU25" s="444"/>
      <c r="AV25" s="444"/>
      <c r="AW25" s="444"/>
    </row>
    <row r="27" spans="4:66" ht="9.9499999999999993" customHeight="1" thickBot="1">
      <c r="D27" s="27"/>
      <c r="E27" s="27"/>
      <c r="F27" s="28"/>
      <c r="G27" s="29"/>
      <c r="H27" s="29"/>
      <c r="I27" s="29"/>
      <c r="J27" s="29"/>
      <c r="K27" s="29"/>
      <c r="L27" s="29"/>
      <c r="M27" s="29"/>
      <c r="N27" s="27"/>
      <c r="O27" s="27"/>
      <c r="P27" s="27"/>
      <c r="Q27" s="28"/>
      <c r="R27" s="29"/>
      <c r="S27" s="29"/>
      <c r="T27" s="29"/>
      <c r="U27" s="29"/>
      <c r="V27" s="29"/>
      <c r="W27" s="29"/>
      <c r="X27" s="29"/>
      <c r="Y27" s="27"/>
      <c r="Z27" s="27"/>
      <c r="AA27" s="27"/>
      <c r="AB27" s="27"/>
      <c r="AC27" s="28"/>
      <c r="AD27" s="29"/>
      <c r="AE27" s="29"/>
      <c r="AF27" s="29"/>
      <c r="AG27" s="29"/>
      <c r="AH27" s="29"/>
      <c r="AI27" s="29"/>
      <c r="AJ27" s="29"/>
      <c r="AK27" s="27"/>
      <c r="AL27" s="27"/>
      <c r="AM27" s="27"/>
      <c r="AN27" s="27"/>
      <c r="AO27" s="27"/>
      <c r="AP27" s="30"/>
      <c r="AQ27" s="30"/>
      <c r="AR27" s="30"/>
      <c r="AS27" s="30"/>
      <c r="AT27" s="30"/>
      <c r="AU27" s="30"/>
      <c r="AV27" s="30"/>
      <c r="AW27" s="30"/>
      <c r="AX27" s="30"/>
      <c r="AY27" s="27"/>
    </row>
    <row r="28" spans="4:66" ht="9.9499999999999993" customHeight="1" thickTop="1">
      <c r="F28" s="60"/>
      <c r="G28" s="50"/>
      <c r="H28" s="50"/>
      <c r="I28" s="50"/>
      <c r="J28" s="50"/>
      <c r="K28" s="50"/>
      <c r="L28" s="50"/>
      <c r="M28" s="50"/>
      <c r="Q28" s="60"/>
      <c r="R28" s="50"/>
      <c r="S28" s="50"/>
      <c r="T28" s="50"/>
      <c r="U28" s="50"/>
      <c r="V28" s="50"/>
      <c r="W28" s="50"/>
      <c r="X28" s="50"/>
      <c r="AC28" s="60"/>
      <c r="AD28" s="50"/>
      <c r="AE28" s="50"/>
      <c r="AF28" s="50"/>
      <c r="AG28" s="50"/>
      <c r="AH28" s="50"/>
      <c r="AI28" s="50"/>
      <c r="AJ28" s="50"/>
      <c r="AP28" s="61"/>
      <c r="AQ28" s="61"/>
      <c r="AR28" s="61"/>
      <c r="AS28" s="61"/>
      <c r="AT28" s="61"/>
      <c r="AU28" s="61"/>
      <c r="AV28" s="61"/>
      <c r="AW28" s="61"/>
      <c r="AX28" s="61"/>
    </row>
    <row r="29" spans="4:66">
      <c r="E29" s="439" t="s">
        <v>142</v>
      </c>
      <c r="F29" s="439"/>
      <c r="G29" s="439"/>
      <c r="H29" s="439"/>
      <c r="I29" s="439"/>
      <c r="J29" s="439"/>
      <c r="K29" s="439"/>
      <c r="L29" s="439"/>
      <c r="M29" s="439"/>
      <c r="Q29" s="439" t="s">
        <v>143</v>
      </c>
      <c r="R29" s="439"/>
      <c r="S29" s="439"/>
      <c r="T29" s="439"/>
      <c r="U29" s="439"/>
      <c r="V29" s="439"/>
      <c r="W29" s="439"/>
      <c r="X29" s="439"/>
      <c r="Y29" s="439"/>
      <c r="AC29" s="439" t="s">
        <v>144</v>
      </c>
      <c r="AD29" s="439"/>
      <c r="AE29" s="439"/>
      <c r="AF29" s="439"/>
      <c r="AG29" s="439"/>
      <c r="AH29" s="439"/>
      <c r="AI29" s="439"/>
      <c r="AJ29" s="439"/>
      <c r="AK29" s="439"/>
      <c r="AP29" s="439" t="s">
        <v>147</v>
      </c>
      <c r="AQ29" s="439"/>
      <c r="AR29" s="439"/>
      <c r="AS29" s="439"/>
      <c r="AT29" s="439"/>
      <c r="AU29" s="439"/>
      <c r="AV29" s="439"/>
      <c r="AW29" s="439"/>
      <c r="AX29" s="439"/>
    </row>
    <row r="30" spans="4:66">
      <c r="E30" s="439"/>
      <c r="F30" s="439"/>
      <c r="G30" s="439"/>
      <c r="H30" s="439"/>
      <c r="I30" s="439"/>
      <c r="J30" s="439"/>
      <c r="K30" s="439"/>
      <c r="L30" s="439"/>
      <c r="M30" s="439"/>
      <c r="Q30" s="439"/>
      <c r="R30" s="439"/>
      <c r="S30" s="439"/>
      <c r="T30" s="439"/>
      <c r="U30" s="439"/>
      <c r="V30" s="439"/>
      <c r="W30" s="439"/>
      <c r="X30" s="439"/>
      <c r="Y30" s="439"/>
      <c r="AC30" s="439"/>
      <c r="AD30" s="439"/>
      <c r="AE30" s="439"/>
      <c r="AF30" s="439"/>
      <c r="AG30" s="439"/>
      <c r="AH30" s="439"/>
      <c r="AI30" s="439"/>
      <c r="AJ30" s="439"/>
      <c r="AK30" s="439"/>
      <c r="AP30" s="439"/>
      <c r="AQ30" s="439"/>
      <c r="AR30" s="439"/>
      <c r="AS30" s="439"/>
      <c r="AT30" s="439"/>
      <c r="AU30" s="439"/>
      <c r="AV30" s="439"/>
      <c r="AW30" s="439"/>
      <c r="AX30" s="439"/>
    </row>
    <row r="38" spans="4:51" ht="24">
      <c r="F38" s="443">
        <v>120</v>
      </c>
      <c r="G38" s="443"/>
      <c r="H38" s="443"/>
      <c r="I38" s="443"/>
      <c r="J38" s="443"/>
      <c r="K38" s="443"/>
      <c r="L38" s="443"/>
      <c r="M38" s="443"/>
      <c r="N38" s="62"/>
      <c r="O38" s="62"/>
      <c r="P38" s="62"/>
      <c r="Q38" s="443">
        <f>F38*2</f>
        <v>240</v>
      </c>
      <c r="R38" s="443"/>
      <c r="S38" s="443"/>
      <c r="T38" s="443"/>
      <c r="U38" s="443"/>
      <c r="V38" s="443"/>
      <c r="W38" s="443"/>
      <c r="X38" s="443"/>
      <c r="Y38" s="62"/>
      <c r="Z38" s="62"/>
      <c r="AA38" s="62"/>
      <c r="AB38" s="62"/>
      <c r="AC38" s="443">
        <f>Q38*4</f>
        <v>960</v>
      </c>
      <c r="AD38" s="443"/>
      <c r="AE38" s="443"/>
      <c r="AF38" s="443"/>
      <c r="AG38" s="443"/>
      <c r="AH38" s="443"/>
      <c r="AI38" s="443"/>
      <c r="AJ38" s="443"/>
      <c r="AK38" s="62"/>
      <c r="AL38" s="62"/>
      <c r="AM38" s="62"/>
      <c r="AN38" s="62"/>
      <c r="AO38" s="62"/>
      <c r="AP38" s="442">
        <f>AC38*12</f>
        <v>11520</v>
      </c>
      <c r="AQ38" s="442"/>
      <c r="AR38" s="442"/>
      <c r="AS38" s="442"/>
      <c r="AT38" s="442"/>
      <c r="AU38" s="442"/>
      <c r="AV38" s="442"/>
      <c r="AW38" s="442"/>
    </row>
    <row r="40" spans="4:51" ht="24.75" thickBot="1">
      <c r="D40" s="27"/>
      <c r="E40" s="27"/>
      <c r="F40" s="28"/>
      <c r="G40" s="29"/>
      <c r="H40" s="29"/>
      <c r="I40" s="29"/>
      <c r="J40" s="29"/>
      <c r="K40" s="29"/>
      <c r="L40" s="29"/>
      <c r="M40" s="29"/>
      <c r="N40" s="27"/>
      <c r="O40" s="27"/>
      <c r="P40" s="27"/>
      <c r="Q40" s="28"/>
      <c r="R40" s="29"/>
      <c r="S40" s="29"/>
      <c r="T40" s="29"/>
      <c r="U40" s="29"/>
      <c r="V40" s="29"/>
      <c r="W40" s="29"/>
      <c r="X40" s="29"/>
      <c r="Y40" s="27"/>
      <c r="Z40" s="27"/>
      <c r="AA40" s="27"/>
      <c r="AB40" s="27"/>
      <c r="AC40" s="28"/>
      <c r="AD40" s="29"/>
      <c r="AE40" s="29"/>
      <c r="AF40" s="29"/>
      <c r="AG40" s="29"/>
      <c r="AH40" s="29"/>
      <c r="AI40" s="29"/>
      <c r="AJ40" s="29"/>
      <c r="AK40" s="27"/>
      <c r="AL40" s="27"/>
      <c r="AM40" s="27"/>
      <c r="AN40" s="27"/>
      <c r="AO40" s="27"/>
      <c r="AP40" s="30"/>
      <c r="AQ40" s="30"/>
      <c r="AR40" s="30"/>
      <c r="AS40" s="30"/>
      <c r="AT40" s="30"/>
      <c r="AU40" s="30"/>
      <c r="AV40" s="30"/>
      <c r="AW40" s="30"/>
      <c r="AX40" s="30"/>
      <c r="AY40" s="27"/>
    </row>
    <row r="41" spans="4:51" ht="24.75" thickTop="1">
      <c r="F41" s="60"/>
      <c r="G41" s="50"/>
      <c r="H41" s="50"/>
      <c r="I41" s="50"/>
      <c r="J41" s="50"/>
      <c r="K41" s="50"/>
      <c r="L41" s="50"/>
      <c r="M41" s="50"/>
      <c r="Q41" s="60"/>
      <c r="R41" s="50"/>
      <c r="S41" s="50"/>
      <c r="T41" s="50"/>
      <c r="U41" s="50"/>
      <c r="V41" s="50"/>
      <c r="W41" s="50"/>
      <c r="X41" s="50"/>
      <c r="AC41" s="60"/>
      <c r="AD41" s="50"/>
      <c r="AE41" s="50"/>
      <c r="AF41" s="50"/>
      <c r="AG41" s="50"/>
      <c r="AH41" s="50"/>
      <c r="AI41" s="50"/>
      <c r="AJ41" s="50"/>
      <c r="AP41" s="61"/>
      <c r="AQ41" s="61"/>
      <c r="AR41" s="61"/>
      <c r="AS41" s="61"/>
      <c r="AT41" s="61"/>
      <c r="AU41" s="61"/>
      <c r="AV41" s="61"/>
      <c r="AW41" s="61"/>
      <c r="AX41" s="61"/>
    </row>
    <row r="42" spans="4:51">
      <c r="E42" s="439" t="s">
        <v>251</v>
      </c>
      <c r="F42" s="439"/>
      <c r="G42" s="439"/>
      <c r="H42" s="439"/>
      <c r="I42" s="439"/>
      <c r="J42" s="439"/>
      <c r="K42" s="439"/>
      <c r="L42" s="439"/>
      <c r="M42" s="439"/>
      <c r="Q42" s="439" t="s">
        <v>146</v>
      </c>
      <c r="R42" s="439"/>
      <c r="S42" s="439"/>
      <c r="T42" s="439"/>
      <c r="U42" s="439"/>
      <c r="V42" s="439"/>
      <c r="W42" s="439"/>
      <c r="X42" s="439"/>
      <c r="Y42" s="439"/>
      <c r="AC42" s="439" t="s">
        <v>144</v>
      </c>
      <c r="AD42" s="439"/>
      <c r="AE42" s="439"/>
      <c r="AF42" s="439"/>
      <c r="AG42" s="439"/>
      <c r="AH42" s="439"/>
      <c r="AI42" s="439"/>
      <c r="AJ42" s="439"/>
      <c r="AK42" s="439"/>
      <c r="AP42" s="439" t="s">
        <v>147</v>
      </c>
      <c r="AQ42" s="439"/>
      <c r="AR42" s="439"/>
      <c r="AS42" s="439"/>
      <c r="AT42" s="439"/>
      <c r="AU42" s="439"/>
      <c r="AV42" s="439"/>
      <c r="AW42" s="439"/>
      <c r="AX42" s="439"/>
    </row>
    <row r="43" spans="4:51">
      <c r="E43" s="439"/>
      <c r="F43" s="439"/>
      <c r="G43" s="439"/>
      <c r="H43" s="439"/>
      <c r="I43" s="439"/>
      <c r="J43" s="439"/>
      <c r="K43" s="439"/>
      <c r="L43" s="439"/>
      <c r="M43" s="439"/>
      <c r="Q43" s="439"/>
      <c r="R43" s="439"/>
      <c r="S43" s="439"/>
      <c r="T43" s="439"/>
      <c r="U43" s="439"/>
      <c r="V43" s="439"/>
      <c r="W43" s="439"/>
      <c r="X43" s="439"/>
      <c r="Y43" s="439"/>
      <c r="AC43" s="439"/>
      <c r="AD43" s="439"/>
      <c r="AE43" s="439"/>
      <c r="AF43" s="439"/>
      <c r="AG43" s="439"/>
      <c r="AH43" s="439"/>
      <c r="AI43" s="439"/>
      <c r="AJ43" s="439"/>
      <c r="AK43" s="439"/>
      <c r="AP43" s="439"/>
      <c r="AQ43" s="439"/>
      <c r="AR43" s="439"/>
      <c r="AS43" s="439"/>
      <c r="AT43" s="439"/>
      <c r="AU43" s="439"/>
      <c r="AV43" s="439"/>
      <c r="AW43" s="439"/>
      <c r="AX43" s="439"/>
    </row>
    <row r="51" spans="4:51" ht="24">
      <c r="F51" s="443">
        <v>30</v>
      </c>
      <c r="G51" s="443"/>
      <c r="H51" s="443"/>
      <c r="I51" s="443"/>
      <c r="J51" s="443"/>
      <c r="K51" s="443"/>
      <c r="L51" s="443"/>
      <c r="M51" s="443"/>
      <c r="N51" s="62"/>
      <c r="O51" s="62"/>
      <c r="P51" s="62"/>
      <c r="Q51" s="443">
        <f>F51*5</f>
        <v>150</v>
      </c>
      <c r="R51" s="443"/>
      <c r="S51" s="443"/>
      <c r="T51" s="443"/>
      <c r="U51" s="443"/>
      <c r="V51" s="443"/>
      <c r="W51" s="443"/>
      <c r="X51" s="443"/>
      <c r="AC51" s="443">
        <f>Q51*4</f>
        <v>600</v>
      </c>
      <c r="AD51" s="200"/>
      <c r="AE51" s="200"/>
      <c r="AF51" s="200"/>
      <c r="AG51" s="200"/>
      <c r="AH51" s="200"/>
      <c r="AI51" s="200"/>
      <c r="AJ51" s="200"/>
      <c r="AP51" s="442">
        <f>AC51*12</f>
        <v>7200</v>
      </c>
      <c r="AQ51" s="444"/>
      <c r="AR51" s="444"/>
      <c r="AS51" s="444"/>
      <c r="AT51" s="444"/>
      <c r="AU51" s="444"/>
      <c r="AV51" s="444"/>
      <c r="AW51" s="444"/>
    </row>
    <row r="53" spans="4:51" ht="24.75" thickBot="1">
      <c r="D53" s="27"/>
      <c r="E53" s="27"/>
      <c r="F53" s="28"/>
      <c r="G53" s="29"/>
      <c r="H53" s="29"/>
      <c r="I53" s="29"/>
      <c r="J53" s="29"/>
      <c r="K53" s="29"/>
      <c r="L53" s="29"/>
      <c r="M53" s="29"/>
      <c r="N53" s="27"/>
      <c r="O53" s="27"/>
      <c r="P53" s="27"/>
      <c r="Q53" s="28"/>
      <c r="R53" s="29"/>
      <c r="S53" s="29"/>
      <c r="T53" s="29"/>
      <c r="U53" s="29"/>
      <c r="V53" s="29"/>
      <c r="W53" s="29"/>
      <c r="X53" s="29"/>
      <c r="Y53" s="27"/>
      <c r="Z53" s="27"/>
      <c r="AA53" s="27"/>
      <c r="AB53" s="27"/>
      <c r="AC53" s="28"/>
      <c r="AD53" s="29"/>
      <c r="AE53" s="29"/>
      <c r="AF53" s="29"/>
      <c r="AG53" s="29"/>
      <c r="AH53" s="29"/>
      <c r="AI53" s="29"/>
      <c r="AJ53" s="29"/>
      <c r="AK53" s="27"/>
      <c r="AL53" s="27"/>
      <c r="AM53" s="27"/>
      <c r="AN53" s="27"/>
      <c r="AO53" s="27"/>
      <c r="AP53" s="30"/>
      <c r="AQ53" s="30"/>
      <c r="AR53" s="30"/>
      <c r="AS53" s="30"/>
      <c r="AT53" s="30"/>
      <c r="AU53" s="30"/>
      <c r="AV53" s="30"/>
      <c r="AW53" s="30"/>
      <c r="AX53" s="30"/>
      <c r="AY53" s="27"/>
    </row>
    <row r="54" spans="4:51" ht="15.75" thickTop="1"/>
  </sheetData>
  <mergeCells count="35">
    <mergeCell ref="E42:M43"/>
    <mergeCell ref="Q42:Y43"/>
    <mergeCell ref="AC42:AK43"/>
    <mergeCell ref="AP42:AX43"/>
    <mergeCell ref="F51:M51"/>
    <mergeCell ref="Q51:X51"/>
    <mergeCell ref="AC51:AJ51"/>
    <mergeCell ref="AP51:AW51"/>
    <mergeCell ref="E29:M30"/>
    <mergeCell ref="Q29:Y30"/>
    <mergeCell ref="AC29:AK30"/>
    <mergeCell ref="AP29:AX30"/>
    <mergeCell ref="F38:M38"/>
    <mergeCell ref="Q38:X38"/>
    <mergeCell ref="AC38:AJ38"/>
    <mergeCell ref="AP38:AW38"/>
    <mergeCell ref="F25:M25"/>
    <mergeCell ref="Q25:X25"/>
    <mergeCell ref="AC25:AJ25"/>
    <mergeCell ref="AP25:AW25"/>
    <mergeCell ref="F14:M14"/>
    <mergeCell ref="Q14:X14"/>
    <mergeCell ref="AC14:AJ14"/>
    <mergeCell ref="E16:M17"/>
    <mergeCell ref="Q16:Y17"/>
    <mergeCell ref="D1:AY3"/>
    <mergeCell ref="F4:M5"/>
    <mergeCell ref="Q4:X5"/>
    <mergeCell ref="BE20:BN20"/>
    <mergeCell ref="BE21:BN22"/>
    <mergeCell ref="AP14:AX14"/>
    <mergeCell ref="AN4:AX5"/>
    <mergeCell ref="AB4:AJ5"/>
    <mergeCell ref="AC16:AK17"/>
    <mergeCell ref="AP16:AX17"/>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P30"/>
  <sheetViews>
    <sheetView showGridLines="0" zoomScaleNormal="100" workbookViewId="0">
      <selection activeCell="B20" sqref="B20:BP20"/>
    </sheetView>
  </sheetViews>
  <sheetFormatPr baseColWidth="10" defaultColWidth="2.7109375" defaultRowHeight="16.5"/>
  <cols>
    <col min="1" max="16384" width="2.7109375" style="8"/>
  </cols>
  <sheetData>
    <row r="2" spans="2:68" ht="24" customHeight="1">
      <c r="B2" s="181" t="s">
        <v>155</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row>
    <row r="4" spans="2:68">
      <c r="B4" s="177" t="s">
        <v>253</v>
      </c>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row>
    <row r="5" spans="2:68">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row>
    <row r="6" spans="2:68">
      <c r="B6" s="177"/>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row>
    <row r="8" spans="2:68" ht="15" customHeight="1">
      <c r="B8" s="177" t="s">
        <v>156</v>
      </c>
      <c r="C8" s="177"/>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row>
    <row r="10" spans="2:68" ht="60.75" customHeight="1">
      <c r="B10" s="179" t="s">
        <v>161</v>
      </c>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row>
    <row r="12" spans="2:68">
      <c r="B12" s="177" t="s">
        <v>157</v>
      </c>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row>
    <row r="14" spans="2:68">
      <c r="B14" s="179" t="s">
        <v>158</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row>
    <row r="15" spans="2:68" ht="122.25" customHeight="1">
      <c r="B15" s="180" t="s">
        <v>162</v>
      </c>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row>
    <row r="16" spans="2:68">
      <c r="B16" s="179" t="s">
        <v>159</v>
      </c>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row>
    <row r="17" spans="2:68" ht="78.75" customHeight="1">
      <c r="B17" s="180" t="s">
        <v>163</v>
      </c>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row>
    <row r="18" spans="2:68">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row>
    <row r="19" spans="2:68">
      <c r="B19" s="177" t="s">
        <v>160</v>
      </c>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row>
    <row r="20" spans="2:68" ht="73.5" customHeight="1">
      <c r="B20" s="176" t="s">
        <v>166</v>
      </c>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2:68">
      <c r="B21" s="177" t="s">
        <v>164</v>
      </c>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row>
    <row r="22" spans="2:68" ht="94.5" customHeight="1">
      <c r="B22" s="176" t="s">
        <v>165</v>
      </c>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2:68">
      <c r="B23" s="177" t="s">
        <v>167</v>
      </c>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row>
    <row r="24" spans="2:68" ht="222" customHeight="1">
      <c r="B24" s="178" t="s">
        <v>168</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row>
    <row r="25" spans="2:68">
      <c r="B25" s="177" t="s">
        <v>169</v>
      </c>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row>
    <row r="26" spans="2:68" ht="126.75" customHeight="1">
      <c r="B26" s="176" t="s">
        <v>170</v>
      </c>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2:68">
      <c r="B27" s="177" t="s">
        <v>171</v>
      </c>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row>
    <row r="28" spans="2:68" ht="108" customHeight="1">
      <c r="B28" s="176" t="s">
        <v>254</v>
      </c>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2:68">
      <c r="B29" s="177" t="s">
        <v>172</v>
      </c>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row>
    <row r="30" spans="2:68" ht="53.25" customHeight="1">
      <c r="B30" s="176" t="s">
        <v>173</v>
      </c>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sheetData>
  <mergeCells count="21">
    <mergeCell ref="B16:BP16"/>
    <mergeCell ref="B17:BP17"/>
    <mergeCell ref="B19:BP19"/>
    <mergeCell ref="B4:BP6"/>
    <mergeCell ref="B2:BP2"/>
    <mergeCell ref="B8:BP8"/>
    <mergeCell ref="B10:BP10"/>
    <mergeCell ref="B12:BP12"/>
    <mergeCell ref="B14:BP14"/>
    <mergeCell ref="B15:BP15"/>
    <mergeCell ref="B20:BP20"/>
    <mergeCell ref="B21:BP21"/>
    <mergeCell ref="B22:BP22"/>
    <mergeCell ref="B23:BP23"/>
    <mergeCell ref="B24:BP24"/>
    <mergeCell ref="B30:BP30"/>
    <mergeCell ref="B25:BP25"/>
    <mergeCell ref="B26:BP26"/>
    <mergeCell ref="B27:BP27"/>
    <mergeCell ref="B28:BP28"/>
    <mergeCell ref="B29:BP29"/>
  </mergeCells>
  <printOptions horizontalCentered="1" verticalCentered="1"/>
  <pageMargins left="0.11811023622047245" right="0.11811023622047245" top="0.15748031496062992" bottom="0.15748031496062992" header="0.31496062992125984" footer="0.31496062992125984"/>
  <pageSetup scale="55"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FA3F2-F2E4-4C30-B5B4-9A5E619A358B}">
  <dimension ref="B3:B21"/>
  <sheetViews>
    <sheetView workbookViewId="0">
      <selection activeCell="E26" sqref="E26"/>
    </sheetView>
  </sheetViews>
  <sheetFormatPr baseColWidth="10" defaultRowHeight="15"/>
  <sheetData>
    <row r="3" spans="2:2">
      <c r="B3" t="s">
        <v>619</v>
      </c>
    </row>
    <row r="5" spans="2:2">
      <c r="B5" t="s">
        <v>620</v>
      </c>
    </row>
    <row r="6" spans="2:2">
      <c r="B6" t="s">
        <v>621</v>
      </c>
    </row>
    <row r="7" spans="2:2">
      <c r="B7" t="s">
        <v>622</v>
      </c>
    </row>
    <row r="8" spans="2:2">
      <c r="B8" t="s">
        <v>623</v>
      </c>
    </row>
    <row r="9" spans="2:2">
      <c r="B9" t="s">
        <v>624</v>
      </c>
    </row>
    <row r="10" spans="2:2">
      <c r="B10" t="s">
        <v>625</v>
      </c>
    </row>
    <row r="11" spans="2:2">
      <c r="B11" t="s">
        <v>630</v>
      </c>
    </row>
    <row r="15" spans="2:2">
      <c r="B15" t="s">
        <v>626</v>
      </c>
    </row>
    <row r="17" spans="2:2">
      <c r="B17" t="s">
        <v>1</v>
      </c>
    </row>
    <row r="18" spans="2:2">
      <c r="B18" t="s">
        <v>627</v>
      </c>
    </row>
    <row r="19" spans="2:2">
      <c r="B19" t="s">
        <v>628</v>
      </c>
    </row>
    <row r="21" spans="2:2">
      <c r="B21" t="s">
        <v>629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275EB-38DC-425E-9379-519A9E7E0EF1}">
  <dimension ref="A1:M132"/>
  <sheetViews>
    <sheetView workbookViewId="0">
      <selection activeCell="A66" sqref="A66:XFD66"/>
    </sheetView>
  </sheetViews>
  <sheetFormatPr baseColWidth="10" defaultColWidth="11.5703125" defaultRowHeight="15"/>
  <cols>
    <col min="1" max="1" width="12.5703125" style="71" customWidth="1"/>
    <col min="2" max="2" width="15.140625" style="71" customWidth="1"/>
    <col min="3" max="3" width="11.5703125" style="71"/>
    <col min="4" max="4" width="12.42578125" style="71" customWidth="1"/>
    <col min="5" max="5" width="13.28515625" style="71" customWidth="1"/>
    <col min="6" max="9" width="11.5703125" style="71"/>
    <col min="10" max="10" width="20" style="71" customWidth="1"/>
    <col min="11" max="11" width="14.42578125" style="71" customWidth="1"/>
    <col min="12" max="12" width="18.140625" style="71" customWidth="1"/>
    <col min="13" max="13" width="14.140625" style="71" customWidth="1"/>
    <col min="14" max="16384" width="11.5703125" style="71"/>
  </cols>
  <sheetData>
    <row r="1" spans="1:13" ht="18.75">
      <c r="A1" s="80" t="s">
        <v>378</v>
      </c>
      <c r="B1" s="81"/>
      <c r="C1" s="81"/>
    </row>
    <row r="2" spans="1:13">
      <c r="A2" s="486" t="s">
        <v>269</v>
      </c>
      <c r="B2" s="487"/>
      <c r="C2" s="486" t="s">
        <v>270</v>
      </c>
      <c r="D2" s="487"/>
      <c r="E2" s="486" t="s">
        <v>379</v>
      </c>
      <c r="F2" s="487"/>
      <c r="G2" s="486" t="s">
        <v>274</v>
      </c>
      <c r="H2" s="488"/>
      <c r="I2" s="487"/>
      <c r="J2" s="82" t="s">
        <v>272</v>
      </c>
      <c r="K2" s="486" t="s">
        <v>380</v>
      </c>
      <c r="L2" s="488"/>
      <c r="M2" s="487"/>
    </row>
    <row r="3" spans="1:13">
      <c r="A3" s="480"/>
      <c r="B3" s="482"/>
      <c r="C3" s="480"/>
      <c r="D3" s="482"/>
      <c r="E3" s="480"/>
      <c r="F3" s="482"/>
      <c r="G3" s="81" t="s">
        <v>381</v>
      </c>
      <c r="H3" s="81" t="s">
        <v>382</v>
      </c>
      <c r="I3" s="81" t="s">
        <v>383</v>
      </c>
      <c r="J3" s="83"/>
      <c r="K3" s="480"/>
      <c r="L3" s="481"/>
      <c r="M3" s="482"/>
    </row>
    <row r="4" spans="1:13">
      <c r="A4" s="477" t="s">
        <v>275</v>
      </c>
      <c r="B4" s="478"/>
      <c r="C4" s="479"/>
      <c r="D4" s="477" t="s">
        <v>384</v>
      </c>
      <c r="E4" s="479"/>
      <c r="F4" s="84" t="s">
        <v>285</v>
      </c>
      <c r="G4" s="84" t="s">
        <v>284</v>
      </c>
      <c r="H4" s="85" t="s">
        <v>281</v>
      </c>
      <c r="I4" s="480"/>
      <c r="J4" s="482"/>
      <c r="K4" s="483" t="s">
        <v>385</v>
      </c>
      <c r="L4" s="484"/>
      <c r="M4" s="485"/>
    </row>
    <row r="5" spans="1:13">
      <c r="A5" s="86" t="s">
        <v>386</v>
      </c>
      <c r="B5" s="87"/>
      <c r="C5" s="88"/>
      <c r="D5" s="86" t="s">
        <v>387</v>
      </c>
      <c r="E5" s="89"/>
      <c r="F5" s="90"/>
      <c r="G5" s="90"/>
      <c r="H5" s="85" t="s">
        <v>282</v>
      </c>
      <c r="I5" s="480"/>
      <c r="J5" s="482"/>
      <c r="K5" s="480"/>
      <c r="L5" s="481"/>
      <c r="M5" s="482"/>
    </row>
    <row r="6" spans="1:13">
      <c r="A6" s="91" t="s">
        <v>388</v>
      </c>
      <c r="B6" s="92"/>
      <c r="C6" s="92"/>
      <c r="D6" s="93"/>
      <c r="E6" s="477" t="s">
        <v>389</v>
      </c>
      <c r="F6" s="478"/>
      <c r="G6" s="479"/>
      <c r="H6" s="477" t="s">
        <v>390</v>
      </c>
      <c r="I6" s="479"/>
      <c r="J6" s="84" t="s">
        <v>278</v>
      </c>
      <c r="K6" s="477" t="s">
        <v>279</v>
      </c>
      <c r="L6" s="478"/>
      <c r="M6" s="479"/>
    </row>
    <row r="7" spans="1:13">
      <c r="A7" s="480"/>
      <c r="B7" s="481"/>
      <c r="C7" s="481"/>
      <c r="D7" s="482"/>
      <c r="E7" s="480"/>
      <c r="F7" s="481"/>
      <c r="G7" s="482"/>
      <c r="H7" s="480"/>
      <c r="I7" s="482"/>
      <c r="J7" s="90"/>
      <c r="K7" s="480"/>
      <c r="L7" s="481"/>
      <c r="M7" s="482"/>
    </row>
    <row r="8" spans="1:13">
      <c r="A8" s="85" t="s">
        <v>391</v>
      </c>
      <c r="B8" s="477" t="s">
        <v>392</v>
      </c>
      <c r="C8" s="478"/>
      <c r="D8" s="479"/>
      <c r="E8" s="91" t="s">
        <v>393</v>
      </c>
      <c r="F8" s="93"/>
      <c r="G8" s="91" t="s">
        <v>394</v>
      </c>
      <c r="H8" s="93"/>
      <c r="I8" s="91" t="s">
        <v>395</v>
      </c>
      <c r="J8" s="93"/>
      <c r="K8" s="483" t="s">
        <v>273</v>
      </c>
      <c r="L8" s="484"/>
      <c r="M8" s="485"/>
    </row>
    <row r="9" spans="1:13">
      <c r="A9" s="90"/>
      <c r="B9" s="480"/>
      <c r="C9" s="481"/>
      <c r="D9" s="482"/>
      <c r="E9" s="480"/>
      <c r="F9" s="482"/>
      <c r="G9" s="480"/>
      <c r="H9" s="482"/>
      <c r="I9" s="480"/>
      <c r="J9" s="482"/>
      <c r="K9" s="480"/>
      <c r="L9" s="481"/>
      <c r="M9" s="482"/>
    </row>
    <row r="10" spans="1:13">
      <c r="A10" s="91" t="s">
        <v>280</v>
      </c>
      <c r="B10" s="92"/>
      <c r="C10" s="92"/>
      <c r="D10" s="93"/>
      <c r="E10" s="477" t="s">
        <v>396</v>
      </c>
      <c r="F10" s="478"/>
      <c r="G10" s="478"/>
      <c r="H10" s="478"/>
      <c r="I10" s="479"/>
      <c r="J10" s="477" t="s">
        <v>397</v>
      </c>
      <c r="K10" s="478"/>
      <c r="L10" s="478"/>
      <c r="M10" s="94"/>
    </row>
    <row r="11" spans="1:13">
      <c r="A11" s="480"/>
      <c r="B11" s="481"/>
      <c r="C11" s="481"/>
      <c r="D11" s="482"/>
      <c r="E11" s="480"/>
      <c r="F11" s="481"/>
      <c r="G11" s="481"/>
      <c r="H11" s="481"/>
      <c r="I11" s="482"/>
      <c r="J11" s="480"/>
      <c r="K11" s="481"/>
      <c r="L11" s="481"/>
      <c r="M11" s="482"/>
    </row>
    <row r="12" spans="1:13">
      <c r="A12" s="91" t="s">
        <v>398</v>
      </c>
      <c r="B12" s="92"/>
      <c r="C12" s="92"/>
      <c r="D12" s="92"/>
      <c r="E12" s="92"/>
      <c r="F12" s="92"/>
      <c r="G12" s="92"/>
      <c r="H12" s="93"/>
      <c r="I12" s="95"/>
      <c r="J12" s="84" t="s">
        <v>399</v>
      </c>
      <c r="K12" s="477" t="s">
        <v>400</v>
      </c>
      <c r="L12" s="478"/>
      <c r="M12" s="479"/>
    </row>
    <row r="13" spans="1:13">
      <c r="A13" s="480"/>
      <c r="B13" s="481"/>
      <c r="C13" s="481"/>
      <c r="D13" s="481"/>
      <c r="E13" s="481"/>
      <c r="F13" s="481"/>
      <c r="G13" s="481"/>
      <c r="H13" s="481"/>
      <c r="I13" s="482"/>
      <c r="J13" s="90"/>
      <c r="K13" s="480"/>
      <c r="L13" s="481"/>
      <c r="M13" s="482"/>
    </row>
    <row r="14" spans="1:13" ht="18.75">
      <c r="A14" s="80" t="s">
        <v>401</v>
      </c>
      <c r="B14" s="80"/>
      <c r="C14" s="80"/>
      <c r="D14" s="80"/>
    </row>
    <row r="15" spans="1:13">
      <c r="A15" s="499" t="s">
        <v>290</v>
      </c>
      <c r="B15" s="500"/>
      <c r="C15" s="96"/>
      <c r="D15" s="477" t="s">
        <v>291</v>
      </c>
      <c r="E15" s="479"/>
      <c r="F15" s="499" t="s">
        <v>402</v>
      </c>
      <c r="G15" s="501"/>
      <c r="H15" s="502" t="s">
        <v>403</v>
      </c>
      <c r="I15" s="503"/>
      <c r="J15" s="484"/>
      <c r="K15" s="503"/>
      <c r="L15" s="503"/>
      <c r="M15" s="485"/>
    </row>
    <row r="16" spans="1:13" ht="14.45" customHeight="1">
      <c r="A16" s="97"/>
      <c r="B16" s="87"/>
      <c r="C16" s="98"/>
      <c r="D16" s="491"/>
      <c r="E16" s="493"/>
      <c r="F16" s="491"/>
      <c r="G16" s="493"/>
      <c r="H16" s="99" t="s">
        <v>96</v>
      </c>
      <c r="I16" s="88"/>
      <c r="J16" s="86" t="s">
        <v>404</v>
      </c>
      <c r="K16" s="86" t="s">
        <v>292</v>
      </c>
      <c r="L16" s="89"/>
      <c r="M16" s="100" t="s">
        <v>95</v>
      </c>
    </row>
    <row r="17" spans="1:13" ht="18.75">
      <c r="A17" s="80" t="s">
        <v>405</v>
      </c>
      <c r="B17" s="80"/>
      <c r="C17" s="101"/>
      <c r="D17" s="73"/>
      <c r="F17" s="73"/>
      <c r="G17" s="73"/>
      <c r="I17" s="73"/>
      <c r="J17" s="73"/>
    </row>
    <row r="18" spans="1:13">
      <c r="A18" s="102" t="s">
        <v>359</v>
      </c>
    </row>
    <row r="19" spans="1:13" ht="14.45" customHeight="1">
      <c r="A19" s="103" t="s">
        <v>406</v>
      </c>
      <c r="B19" s="104"/>
      <c r="C19" s="104"/>
      <c r="D19" s="105"/>
      <c r="E19" s="496" t="s">
        <v>270</v>
      </c>
      <c r="F19" s="497"/>
      <c r="G19" s="498" t="s">
        <v>271</v>
      </c>
      <c r="H19" s="497"/>
      <c r="I19" s="498" t="s">
        <v>294</v>
      </c>
      <c r="J19" s="497"/>
      <c r="K19" s="498" t="s">
        <v>360</v>
      </c>
      <c r="L19" s="497"/>
      <c r="M19" s="106" t="s">
        <v>361</v>
      </c>
    </row>
    <row r="20" spans="1:13">
      <c r="A20" s="491"/>
      <c r="B20" s="492"/>
      <c r="C20" s="492"/>
      <c r="D20" s="493"/>
      <c r="E20" s="492"/>
      <c r="F20" s="493"/>
      <c r="G20" s="494"/>
      <c r="H20" s="495"/>
      <c r="I20" s="494"/>
      <c r="J20" s="495"/>
      <c r="K20" s="494"/>
      <c r="L20" s="495"/>
      <c r="M20" s="90"/>
    </row>
    <row r="21" spans="1:13">
      <c r="A21" s="103" t="s">
        <v>406</v>
      </c>
      <c r="B21" s="104"/>
      <c r="C21" s="104"/>
      <c r="D21" s="105"/>
      <c r="E21" s="496" t="s">
        <v>270</v>
      </c>
      <c r="F21" s="497"/>
      <c r="G21" s="498" t="s">
        <v>271</v>
      </c>
      <c r="H21" s="497"/>
      <c r="I21" s="498" t="s">
        <v>294</v>
      </c>
      <c r="J21" s="497"/>
      <c r="K21" s="498" t="s">
        <v>360</v>
      </c>
      <c r="L21" s="497"/>
      <c r="M21" s="106" t="s">
        <v>361</v>
      </c>
    </row>
    <row r="22" spans="1:13">
      <c r="A22" s="491"/>
      <c r="B22" s="492"/>
      <c r="C22" s="492"/>
      <c r="D22" s="493"/>
      <c r="E22" s="492"/>
      <c r="F22" s="493"/>
      <c r="G22" s="494"/>
      <c r="H22" s="495"/>
      <c r="I22" s="494"/>
      <c r="J22" s="495"/>
      <c r="K22" s="494"/>
      <c r="L22" s="495"/>
      <c r="M22" s="90"/>
    </row>
    <row r="23" spans="1:13">
      <c r="A23" s="103" t="s">
        <v>406</v>
      </c>
      <c r="B23" s="104"/>
      <c r="C23" s="104"/>
      <c r="D23" s="105"/>
      <c r="E23" s="496" t="s">
        <v>270</v>
      </c>
      <c r="F23" s="497"/>
      <c r="G23" s="498" t="s">
        <v>271</v>
      </c>
      <c r="H23" s="497"/>
      <c r="I23" s="498" t="s">
        <v>294</v>
      </c>
      <c r="J23" s="497"/>
      <c r="K23" s="498" t="s">
        <v>360</v>
      </c>
      <c r="L23" s="497"/>
      <c r="M23" s="106" t="s">
        <v>361</v>
      </c>
    </row>
    <row r="24" spans="1:13">
      <c r="A24" s="491"/>
      <c r="B24" s="492"/>
      <c r="C24" s="492"/>
      <c r="D24" s="493"/>
      <c r="E24" s="492"/>
      <c r="F24" s="493"/>
      <c r="G24" s="494"/>
      <c r="H24" s="495"/>
      <c r="I24" s="494"/>
      <c r="J24" s="495"/>
      <c r="K24" s="494"/>
      <c r="L24" s="495"/>
      <c r="M24" s="90"/>
    </row>
    <row r="25" spans="1:13">
      <c r="A25" s="103" t="s">
        <v>406</v>
      </c>
      <c r="B25" s="104"/>
      <c r="C25" s="104"/>
      <c r="D25" s="105"/>
      <c r="E25" s="496" t="s">
        <v>270</v>
      </c>
      <c r="F25" s="497"/>
      <c r="G25" s="498" t="s">
        <v>271</v>
      </c>
      <c r="H25" s="497"/>
      <c r="I25" s="498" t="s">
        <v>294</v>
      </c>
      <c r="J25" s="497"/>
      <c r="K25" s="498" t="s">
        <v>360</v>
      </c>
      <c r="L25" s="497"/>
      <c r="M25" s="106" t="s">
        <v>361</v>
      </c>
    </row>
    <row r="26" spans="1:13">
      <c r="A26" s="107"/>
      <c r="B26" s="108"/>
      <c r="C26" s="108"/>
      <c r="D26" s="109"/>
      <c r="E26" s="108"/>
      <c r="F26" s="109"/>
      <c r="G26" s="110"/>
      <c r="H26" s="111"/>
      <c r="I26" s="110"/>
      <c r="J26" s="111"/>
      <c r="K26" s="110"/>
      <c r="L26" s="111"/>
      <c r="M26" s="90"/>
    </row>
    <row r="27" spans="1:13" ht="18.75">
      <c r="A27" s="112" t="s">
        <v>407</v>
      </c>
      <c r="B27" s="113" t="s">
        <v>362</v>
      </c>
      <c r="C27" s="112"/>
      <c r="D27" s="112"/>
    </row>
    <row r="28" spans="1:13">
      <c r="A28" s="114" t="s">
        <v>283</v>
      </c>
      <c r="B28" s="490" t="s">
        <v>0</v>
      </c>
      <c r="C28" s="490"/>
      <c r="D28" s="490" t="s">
        <v>270</v>
      </c>
      <c r="E28" s="490"/>
      <c r="F28" s="490" t="s">
        <v>271</v>
      </c>
      <c r="G28" s="490"/>
      <c r="H28" s="115" t="s">
        <v>284</v>
      </c>
      <c r="I28" s="115" t="s">
        <v>285</v>
      </c>
      <c r="J28" s="115" t="s">
        <v>285</v>
      </c>
      <c r="K28" s="115" t="s">
        <v>276</v>
      </c>
      <c r="L28" s="115" t="s">
        <v>277</v>
      </c>
      <c r="M28" s="115" t="s">
        <v>408</v>
      </c>
    </row>
    <row r="29" spans="1:13">
      <c r="A29" s="116" t="s">
        <v>286</v>
      </c>
      <c r="B29" s="454"/>
      <c r="C29" s="454"/>
      <c r="D29" s="454"/>
      <c r="E29" s="454"/>
      <c r="F29" s="454"/>
      <c r="G29" s="454"/>
      <c r="H29" s="117"/>
      <c r="I29" s="117"/>
      <c r="J29" s="117"/>
      <c r="K29" s="117"/>
      <c r="L29" s="117"/>
      <c r="M29" s="117"/>
    </row>
    <row r="30" spans="1:13">
      <c r="A30" s="118" t="s">
        <v>287</v>
      </c>
      <c r="B30" s="489"/>
      <c r="C30" s="489"/>
      <c r="D30" s="489"/>
      <c r="E30" s="489"/>
      <c r="F30" s="450"/>
      <c r="G30" s="450"/>
      <c r="H30" s="69"/>
      <c r="I30" s="69"/>
      <c r="J30" s="69"/>
      <c r="K30" s="69"/>
      <c r="L30" s="69"/>
      <c r="M30" s="69"/>
    </row>
    <row r="31" spans="1:13">
      <c r="A31" s="119" t="s">
        <v>288</v>
      </c>
      <c r="B31" s="450"/>
      <c r="C31" s="450"/>
      <c r="D31" s="450"/>
      <c r="E31" s="450"/>
      <c r="F31" s="450"/>
      <c r="G31" s="450"/>
      <c r="H31" s="69"/>
      <c r="I31" s="69"/>
      <c r="J31" s="69"/>
      <c r="K31" s="69"/>
      <c r="L31" s="69"/>
      <c r="M31" s="69"/>
    </row>
    <row r="32" spans="1:13">
      <c r="A32" s="118" t="s">
        <v>289</v>
      </c>
      <c r="B32" s="489"/>
      <c r="C32" s="489"/>
      <c r="D32" s="489"/>
      <c r="E32" s="489"/>
      <c r="F32" s="450"/>
      <c r="G32" s="450"/>
      <c r="H32" s="69"/>
      <c r="I32" s="69"/>
      <c r="J32" s="69"/>
      <c r="K32" s="69"/>
      <c r="L32" s="69"/>
      <c r="M32" s="69"/>
    </row>
    <row r="33" spans="1:13">
      <c r="A33" s="119" t="s">
        <v>289</v>
      </c>
      <c r="B33" s="450"/>
      <c r="C33" s="450"/>
      <c r="D33" s="450"/>
      <c r="E33" s="450"/>
      <c r="F33" s="450"/>
      <c r="G33" s="450"/>
      <c r="H33" s="69"/>
      <c r="I33" s="69"/>
      <c r="J33" s="69"/>
      <c r="K33" s="69"/>
      <c r="L33" s="69"/>
      <c r="M33" s="69"/>
    </row>
    <row r="34" spans="1:13">
      <c r="A34" s="118"/>
      <c r="B34" s="489"/>
      <c r="C34" s="489"/>
      <c r="D34" s="489"/>
      <c r="E34" s="489"/>
      <c r="F34" s="450"/>
      <c r="G34" s="450"/>
      <c r="H34" s="70"/>
      <c r="I34" s="69"/>
      <c r="J34" s="69"/>
      <c r="K34" s="69"/>
      <c r="L34" s="69"/>
      <c r="M34" s="69"/>
    </row>
    <row r="35" spans="1:13" ht="18.75">
      <c r="A35" s="80" t="s">
        <v>409</v>
      </c>
      <c r="B35" s="80" t="s">
        <v>293</v>
      </c>
    </row>
    <row r="36" spans="1:13">
      <c r="A36" s="486" t="s">
        <v>269</v>
      </c>
      <c r="B36" s="487"/>
      <c r="C36" s="486" t="s">
        <v>270</v>
      </c>
      <c r="D36" s="487"/>
      <c r="E36" s="486" t="s">
        <v>379</v>
      </c>
      <c r="F36" s="487"/>
      <c r="G36" s="486" t="s">
        <v>274</v>
      </c>
      <c r="H36" s="488"/>
      <c r="I36" s="487"/>
      <c r="J36" s="82" t="s">
        <v>272</v>
      </c>
      <c r="K36" s="486" t="s">
        <v>380</v>
      </c>
      <c r="L36" s="488"/>
      <c r="M36" s="487"/>
    </row>
    <row r="37" spans="1:13">
      <c r="A37" s="480"/>
      <c r="B37" s="482"/>
      <c r="C37" s="480"/>
      <c r="D37" s="482"/>
      <c r="E37" s="480"/>
      <c r="F37" s="482"/>
      <c r="G37" s="81" t="s">
        <v>381</v>
      </c>
      <c r="H37" s="81" t="s">
        <v>382</v>
      </c>
      <c r="I37" s="81" t="s">
        <v>383</v>
      </c>
      <c r="J37" s="83"/>
      <c r="K37" s="480"/>
      <c r="L37" s="481"/>
      <c r="M37" s="482"/>
    </row>
    <row r="38" spans="1:13">
      <c r="A38" s="477" t="s">
        <v>275</v>
      </c>
      <c r="B38" s="478"/>
      <c r="C38" s="479"/>
      <c r="D38" s="477" t="s">
        <v>384</v>
      </c>
      <c r="E38" s="479"/>
      <c r="F38" s="84" t="s">
        <v>285</v>
      </c>
      <c r="G38" s="84" t="s">
        <v>284</v>
      </c>
      <c r="H38" s="85" t="s">
        <v>281</v>
      </c>
      <c r="I38" s="480"/>
      <c r="J38" s="482"/>
      <c r="K38" s="483" t="s">
        <v>385</v>
      </c>
      <c r="L38" s="484"/>
      <c r="M38" s="485"/>
    </row>
    <row r="39" spans="1:13">
      <c r="A39" s="86" t="s">
        <v>386</v>
      </c>
      <c r="B39" s="87"/>
      <c r="C39" s="88"/>
      <c r="D39" s="86" t="s">
        <v>387</v>
      </c>
      <c r="E39" s="89"/>
      <c r="F39" s="90"/>
      <c r="G39" s="90"/>
      <c r="H39" s="85" t="s">
        <v>282</v>
      </c>
      <c r="I39" s="480"/>
      <c r="J39" s="482"/>
      <c r="K39" s="480"/>
      <c r="L39" s="481"/>
      <c r="M39" s="482"/>
    </row>
    <row r="40" spans="1:13">
      <c r="A40" s="91" t="s">
        <v>388</v>
      </c>
      <c r="B40" s="92"/>
      <c r="C40" s="92"/>
      <c r="D40" s="93"/>
      <c r="E40" s="477" t="s">
        <v>389</v>
      </c>
      <c r="F40" s="478"/>
      <c r="G40" s="479"/>
      <c r="H40" s="477" t="s">
        <v>390</v>
      </c>
      <c r="I40" s="479"/>
      <c r="J40" s="84" t="s">
        <v>278</v>
      </c>
      <c r="K40" s="477" t="s">
        <v>279</v>
      </c>
      <c r="L40" s="478"/>
      <c r="M40" s="479"/>
    </row>
    <row r="41" spans="1:13">
      <c r="A41" s="480"/>
      <c r="B41" s="481"/>
      <c r="C41" s="481"/>
      <c r="D41" s="482"/>
      <c r="E41" s="480"/>
      <c r="F41" s="481"/>
      <c r="G41" s="482"/>
      <c r="H41" s="480"/>
      <c r="I41" s="482"/>
      <c r="J41" s="90"/>
      <c r="K41" s="480"/>
      <c r="L41" s="481"/>
      <c r="M41" s="482"/>
    </row>
    <row r="42" spans="1:13">
      <c r="A42" s="85" t="s">
        <v>391</v>
      </c>
      <c r="B42" s="477" t="s">
        <v>392</v>
      </c>
      <c r="C42" s="478"/>
      <c r="D42" s="479"/>
      <c r="E42" s="91" t="s">
        <v>393</v>
      </c>
      <c r="F42" s="93"/>
      <c r="G42" s="91" t="s">
        <v>394</v>
      </c>
      <c r="H42" s="93"/>
      <c r="I42" s="91" t="s">
        <v>395</v>
      </c>
      <c r="J42" s="93"/>
      <c r="K42" s="483" t="s">
        <v>273</v>
      </c>
      <c r="L42" s="484"/>
      <c r="M42" s="485"/>
    </row>
    <row r="43" spans="1:13">
      <c r="A43" s="90"/>
      <c r="B43" s="480"/>
      <c r="C43" s="481"/>
      <c r="D43" s="482"/>
      <c r="E43" s="480"/>
      <c r="F43" s="482"/>
      <c r="G43" s="480"/>
      <c r="H43" s="482"/>
      <c r="I43" s="480"/>
      <c r="J43" s="482"/>
      <c r="K43" s="480"/>
      <c r="L43" s="481"/>
      <c r="M43" s="482"/>
    </row>
    <row r="44" spans="1:13" ht="18.75">
      <c r="A44" s="80" t="s">
        <v>410</v>
      </c>
      <c r="B44" s="80" t="s">
        <v>295</v>
      </c>
      <c r="C44" s="80"/>
      <c r="D44" s="80"/>
    </row>
    <row r="45" spans="1:13">
      <c r="A45" s="486" t="s">
        <v>269</v>
      </c>
      <c r="B45" s="487"/>
      <c r="C45" s="486" t="s">
        <v>270</v>
      </c>
      <c r="D45" s="487"/>
      <c r="E45" s="486" t="s">
        <v>379</v>
      </c>
      <c r="F45" s="487"/>
      <c r="G45" s="486" t="s">
        <v>274</v>
      </c>
      <c r="H45" s="488"/>
      <c r="I45" s="487"/>
      <c r="J45" s="82" t="s">
        <v>272</v>
      </c>
      <c r="K45" s="486" t="s">
        <v>380</v>
      </c>
      <c r="L45" s="488"/>
      <c r="M45" s="487"/>
    </row>
    <row r="46" spans="1:13">
      <c r="A46" s="97"/>
      <c r="B46" s="88"/>
      <c r="C46" s="480"/>
      <c r="D46" s="482"/>
      <c r="E46" s="480"/>
      <c r="F46" s="482"/>
      <c r="G46" s="81" t="s">
        <v>381</v>
      </c>
      <c r="H46" s="81" t="s">
        <v>382</v>
      </c>
      <c r="I46" s="81" t="s">
        <v>383</v>
      </c>
      <c r="J46" s="83"/>
      <c r="K46" s="480"/>
      <c r="L46" s="481"/>
      <c r="M46" s="482"/>
    </row>
    <row r="47" spans="1:13">
      <c r="A47" s="477" t="s">
        <v>275</v>
      </c>
      <c r="B47" s="478"/>
      <c r="C47" s="479"/>
      <c r="D47" s="477" t="s">
        <v>384</v>
      </c>
      <c r="E47" s="479"/>
      <c r="F47" s="84" t="s">
        <v>285</v>
      </c>
      <c r="G47" s="84" t="s">
        <v>284</v>
      </c>
      <c r="H47" s="85" t="s">
        <v>281</v>
      </c>
      <c r="I47" s="480"/>
      <c r="J47" s="482"/>
      <c r="K47" s="483" t="s">
        <v>385</v>
      </c>
      <c r="L47" s="484"/>
      <c r="M47" s="485"/>
    </row>
    <row r="48" spans="1:13">
      <c r="A48" s="86" t="s">
        <v>386</v>
      </c>
      <c r="B48" s="87"/>
      <c r="C48" s="88"/>
      <c r="D48" s="86" t="s">
        <v>411</v>
      </c>
      <c r="E48" s="89" t="s">
        <v>412</v>
      </c>
      <c r="F48" s="90"/>
      <c r="G48" s="90"/>
      <c r="H48" s="85" t="s">
        <v>282</v>
      </c>
      <c r="I48" s="480"/>
      <c r="J48" s="482"/>
      <c r="K48" s="480"/>
      <c r="L48" s="481"/>
      <c r="M48" s="482"/>
    </row>
    <row r="49" spans="1:13">
      <c r="A49" s="91" t="s">
        <v>413</v>
      </c>
      <c r="B49" s="92"/>
      <c r="C49" s="92"/>
      <c r="D49" s="93"/>
      <c r="E49" s="477" t="s">
        <v>389</v>
      </c>
      <c r="F49" s="478"/>
      <c r="G49" s="479"/>
      <c r="H49" s="477" t="s">
        <v>390</v>
      </c>
      <c r="I49" s="479"/>
      <c r="J49" s="84" t="s">
        <v>278</v>
      </c>
      <c r="K49" s="477" t="s">
        <v>279</v>
      </c>
      <c r="L49" s="478"/>
      <c r="M49" s="479"/>
    </row>
    <row r="50" spans="1:13">
      <c r="A50" s="480"/>
      <c r="B50" s="481"/>
      <c r="C50" s="481"/>
      <c r="D50" s="482"/>
      <c r="E50" s="480"/>
      <c r="F50" s="481"/>
      <c r="G50" s="482"/>
      <c r="H50" s="97"/>
      <c r="I50" s="88"/>
      <c r="J50" s="90"/>
      <c r="K50" s="480"/>
      <c r="L50" s="481"/>
      <c r="M50" s="482"/>
    </row>
    <row r="51" spans="1:13">
      <c r="A51" s="85" t="s">
        <v>391</v>
      </c>
      <c r="B51" s="477" t="s">
        <v>392</v>
      </c>
      <c r="C51" s="478"/>
      <c r="D51" s="479"/>
      <c r="E51" s="120"/>
      <c r="F51" s="120"/>
      <c r="G51" s="120"/>
    </row>
    <row r="52" spans="1:13">
      <c r="A52" s="90"/>
      <c r="B52" s="480"/>
      <c r="C52" s="481"/>
      <c r="D52" s="482"/>
    </row>
    <row r="53" spans="1:13" ht="21">
      <c r="A53" s="80" t="s">
        <v>414</v>
      </c>
      <c r="B53" s="72" t="s">
        <v>296</v>
      </c>
      <c r="C53" s="73"/>
      <c r="E53" s="73"/>
      <c r="F53" s="73"/>
      <c r="H53" s="73"/>
      <c r="I53" s="73"/>
    </row>
    <row r="54" spans="1:13" ht="34.5" customHeight="1" thickBot="1">
      <c r="A54" s="121"/>
      <c r="H54" s="74" t="s">
        <v>297</v>
      </c>
      <c r="I54" s="75" t="s">
        <v>298</v>
      </c>
    </row>
    <row r="55" spans="1:13" ht="55.5" customHeight="1" thickTop="1">
      <c r="A55" s="71">
        <v>1</v>
      </c>
      <c r="B55" s="457" t="s">
        <v>299</v>
      </c>
      <c r="C55" s="457"/>
      <c r="D55" s="457"/>
      <c r="E55" s="457"/>
      <c r="F55" s="457"/>
      <c r="G55" s="458"/>
      <c r="H55" s="122"/>
      <c r="I55" s="122"/>
    </row>
    <row r="56" spans="1:13" ht="41.25" customHeight="1">
      <c r="A56" s="71">
        <v>2</v>
      </c>
      <c r="B56" s="457" t="s">
        <v>300</v>
      </c>
      <c r="C56" s="457"/>
      <c r="D56" s="457"/>
      <c r="E56" s="457"/>
      <c r="F56" s="457"/>
      <c r="G56" s="457"/>
      <c r="H56" s="122"/>
      <c r="I56" s="122"/>
    </row>
    <row r="57" spans="1:13" ht="16.5" customHeight="1">
      <c r="A57" s="71">
        <v>3</v>
      </c>
      <c r="B57" s="457" t="s">
        <v>301</v>
      </c>
      <c r="C57" s="457"/>
      <c r="D57" s="457"/>
      <c r="E57" s="457"/>
      <c r="F57" s="457"/>
      <c r="G57" s="457"/>
      <c r="H57" s="122"/>
      <c r="I57" s="122"/>
    </row>
    <row r="58" spans="1:13" ht="20.25" customHeight="1">
      <c r="A58" s="71">
        <v>4</v>
      </c>
      <c r="B58" s="455" t="s">
        <v>302</v>
      </c>
      <c r="C58" s="455"/>
      <c r="D58" s="455"/>
      <c r="E58" s="455"/>
      <c r="F58" s="455"/>
      <c r="G58" s="455"/>
      <c r="H58" s="122"/>
      <c r="I58" s="122"/>
    </row>
    <row r="59" spans="1:13" ht="23.25" customHeight="1">
      <c r="A59" s="71">
        <v>5</v>
      </c>
      <c r="B59" s="455" t="s">
        <v>303</v>
      </c>
      <c r="C59" s="455"/>
      <c r="D59" s="455"/>
      <c r="E59" s="455"/>
      <c r="F59" s="455"/>
      <c r="G59" s="455"/>
      <c r="H59" s="122"/>
      <c r="I59" s="122"/>
    </row>
    <row r="61" spans="1:13" ht="21.75" thickBot="1">
      <c r="A61" s="71">
        <v>5</v>
      </c>
      <c r="B61" s="123" t="s">
        <v>304</v>
      </c>
      <c r="H61" s="123" t="s">
        <v>345</v>
      </c>
    </row>
    <row r="62" spans="1:13" ht="15.75" thickTop="1">
      <c r="B62" s="457" t="s">
        <v>305</v>
      </c>
      <c r="C62" s="457"/>
      <c r="D62" s="457"/>
      <c r="E62" s="457"/>
      <c r="F62" s="457"/>
      <c r="G62" s="457"/>
      <c r="H62" s="457"/>
      <c r="I62" s="457"/>
    </row>
    <row r="63" spans="1:13" ht="12" customHeight="1">
      <c r="B63" s="473" t="s">
        <v>306</v>
      </c>
      <c r="C63" s="473"/>
      <c r="D63" s="473"/>
      <c r="E63" s="473"/>
      <c r="F63" s="473"/>
      <c r="G63" s="473"/>
      <c r="H63" s="124"/>
      <c r="I63" s="124"/>
      <c r="J63" s="124"/>
      <c r="K63" s="124"/>
    </row>
    <row r="64" spans="1:13" ht="34.5" customHeight="1">
      <c r="A64" s="125"/>
      <c r="D64" s="124"/>
      <c r="E64" s="124"/>
      <c r="F64" s="124"/>
      <c r="G64" s="124"/>
      <c r="H64" s="74" t="s">
        <v>297</v>
      </c>
      <c r="I64" s="75" t="s">
        <v>298</v>
      </c>
      <c r="J64" s="75" t="s">
        <v>307</v>
      </c>
      <c r="K64" s="76" t="s">
        <v>415</v>
      </c>
      <c r="L64" s="474" t="s">
        <v>308</v>
      </c>
      <c r="M64" s="474"/>
    </row>
    <row r="65" spans="2:13" ht="26.25" customHeight="1">
      <c r="B65" s="475" t="s">
        <v>309</v>
      </c>
      <c r="C65" s="475"/>
      <c r="D65" s="475"/>
      <c r="E65" s="475"/>
      <c r="F65" s="475"/>
      <c r="G65" s="476"/>
      <c r="H65" s="78"/>
      <c r="I65" s="126"/>
      <c r="J65" s="127"/>
      <c r="K65" s="127"/>
      <c r="L65" s="462"/>
      <c r="M65" s="463"/>
    </row>
    <row r="66" spans="2:13" ht="27.75" customHeight="1">
      <c r="B66" s="457" t="s">
        <v>310</v>
      </c>
      <c r="C66" s="457"/>
      <c r="D66" s="457"/>
      <c r="E66" s="457"/>
      <c r="F66" s="457"/>
      <c r="G66" s="458"/>
      <c r="H66" s="78"/>
      <c r="I66" s="126"/>
      <c r="J66" s="127"/>
      <c r="K66" s="127"/>
      <c r="L66" s="469"/>
      <c r="M66" s="470"/>
    </row>
    <row r="67" spans="2:13" ht="28.5" customHeight="1">
      <c r="B67" s="457" t="s">
        <v>311</v>
      </c>
      <c r="C67" s="457"/>
      <c r="D67" s="457"/>
      <c r="E67" s="457"/>
      <c r="F67" s="457"/>
      <c r="G67" s="458"/>
      <c r="H67" s="78"/>
      <c r="I67" s="126"/>
      <c r="J67" s="127"/>
      <c r="K67" s="127"/>
      <c r="L67" s="469"/>
      <c r="M67" s="470"/>
    </row>
    <row r="68" spans="2:13" ht="16.5" customHeight="1">
      <c r="B68" s="457" t="s">
        <v>312</v>
      </c>
      <c r="C68" s="457"/>
      <c r="D68" s="457"/>
      <c r="E68" s="457"/>
      <c r="F68" s="457"/>
      <c r="G68" s="458"/>
      <c r="H68" s="78"/>
      <c r="I68" s="126"/>
      <c r="J68" s="127"/>
      <c r="K68" s="127"/>
      <c r="L68" s="469"/>
      <c r="M68" s="470"/>
    </row>
    <row r="69" spans="2:13" ht="30" customHeight="1">
      <c r="B69" s="457" t="s">
        <v>313</v>
      </c>
      <c r="C69" s="457"/>
      <c r="D69" s="457"/>
      <c r="E69" s="457"/>
      <c r="F69" s="457"/>
      <c r="G69" s="458"/>
      <c r="H69" s="78"/>
      <c r="I69" s="126"/>
      <c r="J69" s="127"/>
      <c r="K69" s="127"/>
      <c r="L69" s="469"/>
      <c r="M69" s="470"/>
    </row>
    <row r="70" spans="2:13" ht="32.25" customHeight="1">
      <c r="B70" s="457" t="s">
        <v>314</v>
      </c>
      <c r="C70" s="457"/>
      <c r="D70" s="457"/>
      <c r="E70" s="457"/>
      <c r="F70" s="457"/>
      <c r="G70" s="458"/>
      <c r="H70" s="78"/>
      <c r="I70" s="126"/>
      <c r="J70" s="127"/>
      <c r="K70" s="127"/>
      <c r="L70" s="469"/>
      <c r="M70" s="470"/>
    </row>
    <row r="71" spans="2:13" ht="30.75" customHeight="1">
      <c r="B71" s="457" t="s">
        <v>315</v>
      </c>
      <c r="C71" s="457"/>
      <c r="D71" s="457"/>
      <c r="E71" s="457"/>
      <c r="F71" s="457"/>
      <c r="G71" s="458"/>
      <c r="H71" s="78"/>
      <c r="I71" s="126"/>
      <c r="J71" s="127"/>
      <c r="K71" s="127"/>
      <c r="L71" s="469"/>
      <c r="M71" s="470"/>
    </row>
    <row r="72" spans="2:13">
      <c r="B72" s="466" t="s">
        <v>316</v>
      </c>
      <c r="C72" s="466"/>
      <c r="D72" s="466"/>
      <c r="E72" s="466"/>
      <c r="F72" s="466"/>
      <c r="G72" s="467"/>
      <c r="H72" s="78"/>
      <c r="I72" s="126"/>
      <c r="J72" s="127"/>
      <c r="K72" s="127"/>
      <c r="L72" s="469"/>
      <c r="M72" s="470"/>
    </row>
    <row r="73" spans="2:13" ht="17.25" customHeight="1">
      <c r="B73" s="457" t="s">
        <v>317</v>
      </c>
      <c r="C73" s="457"/>
      <c r="D73" s="457"/>
      <c r="E73" s="457"/>
      <c r="F73" s="457"/>
      <c r="G73" s="458"/>
      <c r="H73" s="78"/>
      <c r="I73" s="126"/>
      <c r="J73" s="127"/>
      <c r="K73" s="127"/>
      <c r="L73" s="469"/>
      <c r="M73" s="470"/>
    </row>
    <row r="74" spans="2:13" ht="21" customHeight="1">
      <c r="B74" s="457" t="s">
        <v>318</v>
      </c>
      <c r="C74" s="457"/>
      <c r="D74" s="457"/>
      <c r="E74" s="457"/>
      <c r="F74" s="457"/>
      <c r="G74" s="458"/>
      <c r="H74" s="78"/>
      <c r="I74" s="126"/>
      <c r="J74" s="127"/>
      <c r="K74" s="127"/>
      <c r="L74" s="469"/>
      <c r="M74" s="470"/>
    </row>
    <row r="75" spans="2:13" ht="17.25" customHeight="1">
      <c r="B75" s="471" t="s">
        <v>319</v>
      </c>
      <c r="C75" s="471"/>
      <c r="D75" s="471"/>
      <c r="E75" s="471"/>
      <c r="F75" s="471"/>
      <c r="G75" s="472"/>
      <c r="H75" s="78"/>
      <c r="I75" s="126"/>
      <c r="J75" s="127"/>
      <c r="K75" s="127"/>
      <c r="L75" s="469"/>
      <c r="M75" s="470"/>
    </row>
    <row r="76" spans="2:13" ht="21.75" customHeight="1">
      <c r="B76" s="471" t="s">
        <v>320</v>
      </c>
      <c r="C76" s="471"/>
      <c r="D76" s="471"/>
      <c r="E76" s="471"/>
      <c r="F76" s="471"/>
      <c r="G76" s="472"/>
      <c r="H76" s="78"/>
      <c r="I76" s="126"/>
      <c r="J76" s="127"/>
      <c r="K76" s="127"/>
      <c r="L76" s="462"/>
      <c r="M76" s="463"/>
    </row>
    <row r="77" spans="2:13" ht="20.25" customHeight="1">
      <c r="B77" s="471" t="s">
        <v>321</v>
      </c>
      <c r="C77" s="471"/>
      <c r="D77" s="471"/>
      <c r="E77" s="471"/>
      <c r="F77" s="471"/>
      <c r="G77" s="471"/>
      <c r="H77" s="124"/>
      <c r="I77" s="124"/>
      <c r="J77" s="124"/>
      <c r="K77" s="124"/>
    </row>
    <row r="78" spans="2:13">
      <c r="B78" s="128"/>
      <c r="D78" s="124"/>
      <c r="E78" s="124"/>
      <c r="F78" s="124"/>
      <c r="G78" s="124"/>
      <c r="H78" s="124"/>
      <c r="I78" s="124"/>
      <c r="J78" s="124"/>
      <c r="K78" s="124"/>
    </row>
    <row r="79" spans="2:13" ht="17.25" customHeight="1">
      <c r="B79" s="457" t="s">
        <v>322</v>
      </c>
      <c r="C79" s="457"/>
      <c r="D79" s="457"/>
      <c r="E79" s="457"/>
      <c r="F79" s="457"/>
      <c r="G79" s="458"/>
      <c r="H79" s="78"/>
      <c r="I79" s="126"/>
      <c r="J79" s="127"/>
      <c r="K79" s="127"/>
      <c r="L79" s="469"/>
      <c r="M79" s="470"/>
    </row>
    <row r="80" spans="2:13" ht="17.25" customHeight="1">
      <c r="B80" s="466" t="s">
        <v>323</v>
      </c>
      <c r="C80" s="466"/>
      <c r="D80" s="466"/>
      <c r="E80" s="466"/>
      <c r="F80" s="466"/>
      <c r="G80" s="467"/>
      <c r="H80" s="78"/>
      <c r="I80" s="126"/>
      <c r="J80" s="127"/>
      <c r="K80" s="127"/>
      <c r="L80" s="469"/>
      <c r="M80" s="470"/>
    </row>
    <row r="81" spans="2:13" ht="30" customHeight="1">
      <c r="B81" s="457" t="s">
        <v>324</v>
      </c>
      <c r="C81" s="457"/>
      <c r="D81" s="457"/>
      <c r="E81" s="457"/>
      <c r="F81" s="457"/>
      <c r="G81" s="458"/>
      <c r="H81" s="78"/>
      <c r="I81" s="126"/>
      <c r="J81" s="127"/>
      <c r="K81" s="127"/>
      <c r="L81" s="469"/>
      <c r="M81" s="470"/>
    </row>
    <row r="82" spans="2:13" ht="16.5" customHeight="1">
      <c r="B82" s="457" t="s">
        <v>325</v>
      </c>
      <c r="C82" s="457"/>
      <c r="D82" s="457"/>
      <c r="E82" s="457"/>
      <c r="F82" s="457"/>
      <c r="G82" s="458"/>
      <c r="H82" s="78"/>
      <c r="I82" s="126"/>
      <c r="J82" s="127"/>
      <c r="K82" s="127"/>
      <c r="L82" s="469"/>
      <c r="M82" s="470"/>
    </row>
    <row r="83" spans="2:13">
      <c r="B83" s="457" t="s">
        <v>326</v>
      </c>
      <c r="C83" s="457"/>
      <c r="D83" s="457"/>
      <c r="E83" s="457"/>
      <c r="F83" s="457"/>
      <c r="G83" s="458"/>
      <c r="H83" s="78"/>
      <c r="I83" s="126"/>
      <c r="J83" s="127"/>
      <c r="K83" s="127"/>
      <c r="L83" s="469"/>
      <c r="M83" s="470"/>
    </row>
    <row r="84" spans="2:13">
      <c r="B84" s="471" t="s">
        <v>327</v>
      </c>
      <c r="C84" s="471"/>
      <c r="D84" s="471"/>
      <c r="E84" s="471"/>
      <c r="F84" s="471"/>
      <c r="G84" s="472"/>
      <c r="H84" s="78"/>
      <c r="I84" s="126"/>
      <c r="J84" s="127"/>
      <c r="K84" s="127"/>
      <c r="L84" s="462"/>
      <c r="M84" s="463"/>
    </row>
    <row r="85" spans="2:13">
      <c r="B85" s="468" t="s">
        <v>328</v>
      </c>
      <c r="C85" s="468"/>
      <c r="D85" s="468"/>
      <c r="E85" s="468"/>
      <c r="F85" s="468"/>
      <c r="G85" s="468"/>
      <c r="H85" s="124"/>
      <c r="I85" s="124"/>
      <c r="J85" s="124"/>
      <c r="K85" s="124"/>
    </row>
    <row r="86" spans="2:13">
      <c r="B86" s="468"/>
      <c r="C86" s="468"/>
      <c r="D86" s="468"/>
      <c r="E86" s="468"/>
      <c r="F86" s="468"/>
      <c r="G86" s="468"/>
      <c r="H86" s="124"/>
      <c r="I86" s="124"/>
      <c r="J86" s="124"/>
      <c r="K86" s="124"/>
    </row>
    <row r="87" spans="2:13">
      <c r="B87" s="466" t="s">
        <v>329</v>
      </c>
      <c r="C87" s="466"/>
      <c r="D87" s="466"/>
      <c r="E87" s="466"/>
      <c r="F87" s="466"/>
      <c r="G87" s="467"/>
      <c r="H87" s="78"/>
      <c r="I87" s="126"/>
      <c r="J87" s="127"/>
      <c r="K87" s="127"/>
      <c r="L87" s="462"/>
      <c r="M87" s="463"/>
    </row>
    <row r="88" spans="2:13">
      <c r="B88" s="466" t="s">
        <v>330</v>
      </c>
      <c r="C88" s="466"/>
      <c r="D88" s="466"/>
      <c r="E88" s="466"/>
      <c r="F88" s="466"/>
      <c r="G88" s="467"/>
      <c r="H88" s="78"/>
      <c r="I88" s="126"/>
      <c r="J88" s="127"/>
      <c r="K88" s="127"/>
      <c r="L88" s="462"/>
      <c r="M88" s="463"/>
    </row>
    <row r="89" spans="2:13">
      <c r="B89" s="457" t="s">
        <v>331</v>
      </c>
      <c r="C89" s="457"/>
      <c r="D89" s="457"/>
      <c r="E89" s="457"/>
      <c r="F89" s="457"/>
      <c r="G89" s="458"/>
      <c r="H89" s="78"/>
      <c r="I89" s="126"/>
      <c r="J89" s="127"/>
      <c r="K89" s="127"/>
      <c r="L89" s="462"/>
      <c r="M89" s="463"/>
    </row>
    <row r="90" spans="2:13">
      <c r="B90" s="124"/>
      <c r="D90" s="124"/>
      <c r="E90" s="124"/>
      <c r="F90" s="124"/>
      <c r="G90" s="124"/>
      <c r="H90" s="124"/>
      <c r="I90" s="124"/>
      <c r="J90" s="124"/>
      <c r="K90" s="124"/>
    </row>
    <row r="91" spans="2:13">
      <c r="B91" s="468" t="s">
        <v>332</v>
      </c>
      <c r="C91" s="468"/>
      <c r="D91" s="468"/>
      <c r="E91" s="468"/>
      <c r="F91" s="468"/>
      <c r="G91" s="468"/>
      <c r="H91" s="124"/>
      <c r="I91" s="124"/>
      <c r="J91" s="124"/>
      <c r="K91" s="124"/>
    </row>
    <row r="93" spans="2:13">
      <c r="B93" s="466" t="s">
        <v>333</v>
      </c>
      <c r="C93" s="466"/>
      <c r="D93" s="466"/>
      <c r="E93" s="466"/>
      <c r="F93" s="466"/>
      <c r="G93" s="467"/>
      <c r="H93" s="122"/>
      <c r="I93" s="129"/>
      <c r="J93" s="69"/>
      <c r="K93" s="69"/>
      <c r="L93" s="462"/>
      <c r="M93" s="463"/>
    </row>
    <row r="94" spans="2:13" ht="30" customHeight="1">
      <c r="B94" s="457" t="s">
        <v>334</v>
      </c>
      <c r="C94" s="457"/>
      <c r="D94" s="457"/>
      <c r="E94" s="457"/>
      <c r="F94" s="457"/>
      <c r="G94" s="458"/>
      <c r="H94" s="122"/>
      <c r="I94" s="129"/>
      <c r="J94" s="69"/>
      <c r="K94" s="69"/>
      <c r="L94" s="462"/>
      <c r="M94" s="463"/>
    </row>
    <row r="95" spans="2:13">
      <c r="B95" s="465" t="s">
        <v>335</v>
      </c>
      <c r="C95" s="465"/>
      <c r="D95" s="465"/>
      <c r="E95" s="465"/>
      <c r="F95" s="465"/>
      <c r="G95" s="465"/>
    </row>
    <row r="97" spans="1:13" ht="30.75" customHeight="1">
      <c r="B97" s="457" t="s">
        <v>336</v>
      </c>
      <c r="C97" s="457"/>
      <c r="D97" s="457"/>
      <c r="E97" s="457"/>
      <c r="F97" s="457"/>
      <c r="G97" s="457"/>
      <c r="H97" s="130" t="s">
        <v>297</v>
      </c>
      <c r="I97" s="131" t="s">
        <v>298</v>
      </c>
      <c r="J97" s="132"/>
      <c r="K97" s="69"/>
      <c r="L97" s="462"/>
      <c r="M97" s="463"/>
    </row>
    <row r="98" spans="1:13">
      <c r="B98" s="466" t="s">
        <v>337</v>
      </c>
      <c r="C98" s="466"/>
      <c r="D98" s="466"/>
      <c r="E98" s="466"/>
      <c r="F98" s="466"/>
      <c r="G98" s="467"/>
      <c r="H98" s="133"/>
      <c r="I98" s="134"/>
      <c r="J98" s="69"/>
      <c r="K98" s="69"/>
      <c r="L98" s="462"/>
      <c r="M98" s="463"/>
    </row>
    <row r="99" spans="1:13">
      <c r="B99" s="125" t="s">
        <v>338</v>
      </c>
      <c r="D99" s="71" t="s">
        <v>416</v>
      </c>
      <c r="E99" s="71" t="s">
        <v>417</v>
      </c>
      <c r="F99" s="71" t="s">
        <v>418</v>
      </c>
      <c r="H99" s="122"/>
      <c r="I99" s="122"/>
      <c r="J99" s="69"/>
      <c r="K99" s="69"/>
      <c r="L99" s="462"/>
      <c r="M99" s="463"/>
    </row>
    <row r="100" spans="1:13">
      <c r="B100" s="457" t="s">
        <v>339</v>
      </c>
      <c r="C100" s="457"/>
      <c r="D100" s="457"/>
      <c r="E100" s="457"/>
      <c r="F100" s="457"/>
      <c r="G100" s="458"/>
      <c r="H100" s="122"/>
      <c r="I100" s="135"/>
      <c r="J100" s="69"/>
      <c r="K100" s="69"/>
      <c r="L100" s="462"/>
      <c r="M100" s="463"/>
    </row>
    <row r="101" spans="1:13">
      <c r="B101" s="457" t="s">
        <v>340</v>
      </c>
      <c r="C101" s="457"/>
      <c r="D101" s="457"/>
      <c r="E101" s="457"/>
      <c r="F101" s="457"/>
      <c r="G101" s="458"/>
      <c r="H101" s="122"/>
      <c r="I101" s="122"/>
      <c r="J101" s="69"/>
      <c r="K101" s="69"/>
      <c r="L101" s="462"/>
      <c r="M101" s="463"/>
    </row>
    <row r="102" spans="1:13">
      <c r="B102" s="457" t="s">
        <v>341</v>
      </c>
      <c r="C102" s="457"/>
      <c r="D102" s="457"/>
      <c r="E102" s="457"/>
      <c r="F102" s="457"/>
      <c r="G102" s="458"/>
      <c r="H102" s="122"/>
      <c r="I102" s="135"/>
      <c r="J102" s="69"/>
      <c r="K102" s="69"/>
      <c r="L102" s="462"/>
      <c r="M102" s="463"/>
    </row>
    <row r="103" spans="1:13">
      <c r="B103" s="457" t="s">
        <v>342</v>
      </c>
      <c r="C103" s="457"/>
      <c r="D103" s="457"/>
      <c r="E103" s="457"/>
      <c r="F103" s="457"/>
      <c r="G103" s="458"/>
      <c r="H103" s="122"/>
      <c r="I103" s="129"/>
      <c r="J103" s="69"/>
      <c r="K103" s="69"/>
      <c r="L103" s="462"/>
      <c r="M103" s="463"/>
    </row>
    <row r="104" spans="1:13">
      <c r="B104" s="457" t="s">
        <v>343</v>
      </c>
      <c r="C104" s="457"/>
      <c r="D104" s="457"/>
      <c r="E104" s="457"/>
      <c r="F104" s="457"/>
      <c r="G104" s="458"/>
      <c r="H104" s="122"/>
      <c r="I104" s="135"/>
      <c r="J104" s="69"/>
      <c r="K104" s="69"/>
      <c r="L104" s="462"/>
      <c r="M104" s="463"/>
    </row>
    <row r="105" spans="1:13">
      <c r="A105" s="125"/>
      <c r="B105" s="136" t="s">
        <v>419</v>
      </c>
      <c r="C105" s="136"/>
      <c r="D105" s="137"/>
      <c r="E105" s="125" t="s">
        <v>344</v>
      </c>
      <c r="F105" s="464"/>
      <c r="G105" s="464"/>
      <c r="H105" s="136"/>
    </row>
    <row r="109" spans="1:13" ht="21.75" thickBot="1">
      <c r="A109" s="80" t="s">
        <v>420</v>
      </c>
      <c r="B109" s="123" t="s">
        <v>348</v>
      </c>
    </row>
    <row r="110" spans="1:13" ht="15.75" thickTop="1"/>
    <row r="112" spans="1:13">
      <c r="H112" s="74" t="s">
        <v>297</v>
      </c>
      <c r="I112" s="75" t="s">
        <v>298</v>
      </c>
    </row>
    <row r="113" spans="1:13">
      <c r="A113" s="71">
        <v>1</v>
      </c>
      <c r="B113" s="455" t="s">
        <v>349</v>
      </c>
      <c r="C113" s="455"/>
      <c r="D113" s="455"/>
      <c r="E113" s="455"/>
      <c r="F113" s="455"/>
      <c r="G113" s="455"/>
      <c r="H113" s="122"/>
      <c r="I113" s="122"/>
    </row>
    <row r="114" spans="1:13">
      <c r="A114" s="71">
        <v>2</v>
      </c>
      <c r="B114" s="455" t="s">
        <v>350</v>
      </c>
      <c r="C114" s="455"/>
      <c r="D114" s="455"/>
      <c r="E114" s="455"/>
      <c r="F114" s="455"/>
      <c r="G114" s="456"/>
      <c r="H114" s="122"/>
      <c r="I114" s="122"/>
    </row>
    <row r="115" spans="1:13">
      <c r="A115" s="71">
        <v>3</v>
      </c>
      <c r="B115" s="455" t="s">
        <v>351</v>
      </c>
      <c r="C115" s="455"/>
      <c r="D115" s="455"/>
      <c r="E115" s="455"/>
      <c r="F115" s="455"/>
      <c r="G115" s="456"/>
      <c r="H115" s="122"/>
      <c r="I115" s="122"/>
    </row>
    <row r="116" spans="1:13">
      <c r="A116" s="138"/>
      <c r="B116" s="455" t="s">
        <v>352</v>
      </c>
      <c r="C116" s="455"/>
      <c r="D116" s="455"/>
      <c r="E116" s="455"/>
      <c r="F116" s="455"/>
      <c r="G116" s="456"/>
      <c r="H116" s="122"/>
      <c r="I116" s="122"/>
      <c r="J116" s="138"/>
      <c r="K116" s="138"/>
      <c r="L116" s="138"/>
      <c r="M116" s="138"/>
    </row>
    <row r="117" spans="1:13">
      <c r="B117" s="457" t="s">
        <v>353</v>
      </c>
      <c r="C117" s="457"/>
      <c r="D117" s="457"/>
      <c r="E117" s="457"/>
      <c r="F117" s="457"/>
      <c r="G117" s="458"/>
      <c r="H117" s="139"/>
      <c r="I117" s="139"/>
    </row>
    <row r="118" spans="1:13">
      <c r="B118" s="140"/>
      <c r="C118" s="141"/>
      <c r="D118" s="141"/>
      <c r="E118" s="141"/>
      <c r="F118" s="141"/>
      <c r="G118" s="141"/>
    </row>
    <row r="119" spans="1:13">
      <c r="B119" s="77" t="s">
        <v>354</v>
      </c>
      <c r="C119" s="451" t="s">
        <v>308</v>
      </c>
      <c r="D119" s="459"/>
      <c r="E119" s="459"/>
      <c r="F119" s="459"/>
      <c r="G119" s="459"/>
      <c r="H119" s="452"/>
      <c r="I119" s="460" t="s">
        <v>346</v>
      </c>
      <c r="J119" s="461"/>
      <c r="K119" s="451" t="s">
        <v>347</v>
      </c>
      <c r="L119" s="452"/>
    </row>
    <row r="120" spans="1:13">
      <c r="B120" s="142"/>
      <c r="C120" s="453"/>
      <c r="D120" s="453"/>
      <c r="E120" s="453"/>
      <c r="F120" s="453"/>
      <c r="G120" s="453"/>
      <c r="H120" s="453"/>
      <c r="I120" s="449"/>
      <c r="J120" s="449"/>
      <c r="K120" s="454"/>
      <c r="L120" s="454"/>
    </row>
    <row r="121" spans="1:13">
      <c r="B121" s="142"/>
      <c r="C121" s="449"/>
      <c r="D121" s="449"/>
      <c r="E121" s="449"/>
      <c r="F121" s="449"/>
      <c r="G121" s="449"/>
      <c r="H121" s="449"/>
      <c r="I121" s="449"/>
      <c r="J121" s="449"/>
      <c r="K121" s="450"/>
      <c r="L121" s="450"/>
    </row>
    <row r="122" spans="1:13">
      <c r="B122" s="142"/>
      <c r="C122" s="449"/>
      <c r="D122" s="449"/>
      <c r="E122" s="449"/>
      <c r="F122" s="449"/>
      <c r="G122" s="449"/>
      <c r="H122" s="449"/>
      <c r="I122" s="449"/>
      <c r="J122" s="449"/>
      <c r="K122" s="450"/>
      <c r="L122" s="450"/>
    </row>
    <row r="123" spans="1:13">
      <c r="B123" s="142"/>
      <c r="C123" s="449"/>
      <c r="D123" s="449"/>
      <c r="E123" s="449"/>
      <c r="F123" s="449"/>
      <c r="G123" s="449"/>
      <c r="H123" s="449"/>
      <c r="I123" s="449"/>
      <c r="J123" s="449"/>
      <c r="K123" s="450"/>
      <c r="L123" s="450"/>
    </row>
    <row r="126" spans="1:13" ht="21.75" thickBot="1">
      <c r="A126" s="80" t="s">
        <v>421</v>
      </c>
      <c r="B126" s="123" t="s">
        <v>355</v>
      </c>
    </row>
    <row r="127" spans="1:13" ht="15.75" thickTop="1"/>
    <row r="130" spans="2:9">
      <c r="B130" s="102" t="s">
        <v>356</v>
      </c>
      <c r="H130" s="74" t="s">
        <v>297</v>
      </c>
      <c r="I130" s="75" t="s">
        <v>298</v>
      </c>
    </row>
    <row r="131" spans="2:9">
      <c r="B131" s="445" t="s">
        <v>357</v>
      </c>
      <c r="C131" s="445"/>
      <c r="D131" s="445"/>
      <c r="E131" s="445"/>
      <c r="F131" s="445"/>
      <c r="G131" s="446"/>
      <c r="H131" s="122"/>
      <c r="I131" s="122"/>
    </row>
    <row r="132" spans="2:9">
      <c r="B132" s="447" t="s">
        <v>358</v>
      </c>
      <c r="C132" s="447"/>
      <c r="D132" s="447"/>
      <c r="E132" s="447"/>
      <c r="F132" s="447"/>
      <c r="G132" s="448"/>
      <c r="H132" s="143"/>
      <c r="I132" s="143"/>
    </row>
  </sheetData>
  <mergeCells count="242">
    <mergeCell ref="A2:B2"/>
    <mergeCell ref="C2:D2"/>
    <mergeCell ref="E2:F2"/>
    <mergeCell ref="G2:I2"/>
    <mergeCell ref="K2:M2"/>
    <mergeCell ref="A3:B3"/>
    <mergeCell ref="C3:D3"/>
    <mergeCell ref="E3:F3"/>
    <mergeCell ref="K3:M3"/>
    <mergeCell ref="E6:G6"/>
    <mergeCell ref="H6:I6"/>
    <mergeCell ref="K6:M6"/>
    <mergeCell ref="A7:D7"/>
    <mergeCell ref="E7:G7"/>
    <mergeCell ref="H7:I7"/>
    <mergeCell ref="K7:M7"/>
    <mergeCell ref="A4:C4"/>
    <mergeCell ref="D4:E4"/>
    <mergeCell ref="I4:J4"/>
    <mergeCell ref="K4:M4"/>
    <mergeCell ref="I5:J5"/>
    <mergeCell ref="K5:M5"/>
    <mergeCell ref="E10:I10"/>
    <mergeCell ref="J10:L10"/>
    <mergeCell ref="A11:D11"/>
    <mergeCell ref="E11:I11"/>
    <mergeCell ref="J11:M11"/>
    <mergeCell ref="K12:M12"/>
    <mergeCell ref="B8:D8"/>
    <mergeCell ref="K8:M8"/>
    <mergeCell ref="B9:D9"/>
    <mergeCell ref="E9:F9"/>
    <mergeCell ref="G9:H9"/>
    <mergeCell ref="I9:J9"/>
    <mergeCell ref="K9:M9"/>
    <mergeCell ref="D16:E16"/>
    <mergeCell ref="F16:G16"/>
    <mergeCell ref="E19:F19"/>
    <mergeCell ref="G19:H19"/>
    <mergeCell ref="I19:J19"/>
    <mergeCell ref="K19:L19"/>
    <mergeCell ref="A13:I13"/>
    <mergeCell ref="K13:M13"/>
    <mergeCell ref="A15:B15"/>
    <mergeCell ref="D15:E15"/>
    <mergeCell ref="F15:G15"/>
    <mergeCell ref="H15:M15"/>
    <mergeCell ref="A20:D20"/>
    <mergeCell ref="E20:F20"/>
    <mergeCell ref="G20:H20"/>
    <mergeCell ref="I20:J20"/>
    <mergeCell ref="K20:L20"/>
    <mergeCell ref="E21:F21"/>
    <mergeCell ref="G21:H21"/>
    <mergeCell ref="I21:J21"/>
    <mergeCell ref="K21:L21"/>
    <mergeCell ref="A22:D22"/>
    <mergeCell ref="E22:F22"/>
    <mergeCell ref="G22:H22"/>
    <mergeCell ref="I22:J22"/>
    <mergeCell ref="K22:L22"/>
    <mergeCell ref="E23:F23"/>
    <mergeCell ref="G23:H23"/>
    <mergeCell ref="I23:J23"/>
    <mergeCell ref="K23:L23"/>
    <mergeCell ref="A24:D24"/>
    <mergeCell ref="E24:F24"/>
    <mergeCell ref="G24:H24"/>
    <mergeCell ref="I24:J24"/>
    <mergeCell ref="K24:L24"/>
    <mergeCell ref="E25:F25"/>
    <mergeCell ref="G25:H25"/>
    <mergeCell ref="I25:J25"/>
    <mergeCell ref="K25:L25"/>
    <mergeCell ref="B30:C30"/>
    <mergeCell ref="D30:E30"/>
    <mergeCell ref="F30:G30"/>
    <mergeCell ref="B31:C31"/>
    <mergeCell ref="D31:E31"/>
    <mergeCell ref="F31:G31"/>
    <mergeCell ref="B28:C28"/>
    <mergeCell ref="D28:E28"/>
    <mergeCell ref="F28:G28"/>
    <mergeCell ref="B29:C29"/>
    <mergeCell ref="D29:E29"/>
    <mergeCell ref="F29:G29"/>
    <mergeCell ref="B34:C34"/>
    <mergeCell ref="D34:E34"/>
    <mergeCell ref="F34:G34"/>
    <mergeCell ref="A36:B36"/>
    <mergeCell ref="C36:D36"/>
    <mergeCell ref="E36:F36"/>
    <mergeCell ref="G36:I36"/>
    <mergeCell ref="B32:C32"/>
    <mergeCell ref="D32:E32"/>
    <mergeCell ref="F32:G32"/>
    <mergeCell ref="B33:C33"/>
    <mergeCell ref="D33:E33"/>
    <mergeCell ref="F33:G33"/>
    <mergeCell ref="K36:M36"/>
    <mergeCell ref="A37:B37"/>
    <mergeCell ref="C37:D37"/>
    <mergeCell ref="E37:F37"/>
    <mergeCell ref="K37:M37"/>
    <mergeCell ref="A38:C38"/>
    <mergeCell ref="D38:E38"/>
    <mergeCell ref="I38:J38"/>
    <mergeCell ref="K38:M38"/>
    <mergeCell ref="B42:D42"/>
    <mergeCell ref="K42:M42"/>
    <mergeCell ref="B43:D43"/>
    <mergeCell ref="E43:F43"/>
    <mergeCell ref="G43:H43"/>
    <mergeCell ref="I43:J43"/>
    <mergeCell ref="K43:M43"/>
    <mergeCell ref="I39:J39"/>
    <mergeCell ref="K39:M39"/>
    <mergeCell ref="E40:G40"/>
    <mergeCell ref="H40:I40"/>
    <mergeCell ref="K40:M40"/>
    <mergeCell ref="A41:D41"/>
    <mergeCell ref="E41:G41"/>
    <mergeCell ref="H41:I41"/>
    <mergeCell ref="K41:M41"/>
    <mergeCell ref="A47:C47"/>
    <mergeCell ref="D47:E47"/>
    <mergeCell ref="I47:J47"/>
    <mergeCell ref="K47:M47"/>
    <mergeCell ref="I48:J48"/>
    <mergeCell ref="K48:M48"/>
    <mergeCell ref="A45:B45"/>
    <mergeCell ref="C45:D45"/>
    <mergeCell ref="E45:F45"/>
    <mergeCell ref="G45:I45"/>
    <mergeCell ref="K45:M45"/>
    <mergeCell ref="C46:D46"/>
    <mergeCell ref="E46:F46"/>
    <mergeCell ref="K46:M46"/>
    <mergeCell ref="B51:D51"/>
    <mergeCell ref="B52:D52"/>
    <mergeCell ref="B55:G55"/>
    <mergeCell ref="B56:G56"/>
    <mergeCell ref="B57:G57"/>
    <mergeCell ref="B58:G58"/>
    <mergeCell ref="E49:G49"/>
    <mergeCell ref="H49:I49"/>
    <mergeCell ref="K49:M49"/>
    <mergeCell ref="A50:D50"/>
    <mergeCell ref="E50:G50"/>
    <mergeCell ref="K50:M50"/>
    <mergeCell ref="B66:G66"/>
    <mergeCell ref="L66:M66"/>
    <mergeCell ref="B67:G67"/>
    <mergeCell ref="L67:M67"/>
    <mergeCell ref="B68:G68"/>
    <mergeCell ref="L68:M68"/>
    <mergeCell ref="B59:G59"/>
    <mergeCell ref="B62:I62"/>
    <mergeCell ref="B63:G63"/>
    <mergeCell ref="L64:M64"/>
    <mergeCell ref="B65:G65"/>
    <mergeCell ref="L65:M65"/>
    <mergeCell ref="B72:G72"/>
    <mergeCell ref="L72:M72"/>
    <mergeCell ref="B73:G73"/>
    <mergeCell ref="L73:M73"/>
    <mergeCell ref="B74:G74"/>
    <mergeCell ref="L74:M74"/>
    <mergeCell ref="B69:G69"/>
    <mergeCell ref="L69:M69"/>
    <mergeCell ref="B70:G70"/>
    <mergeCell ref="L70:M70"/>
    <mergeCell ref="B71:G71"/>
    <mergeCell ref="L71:M71"/>
    <mergeCell ref="B80:G80"/>
    <mergeCell ref="L80:M80"/>
    <mergeCell ref="B81:G81"/>
    <mergeCell ref="L81:M81"/>
    <mergeCell ref="B82:G82"/>
    <mergeCell ref="L82:M82"/>
    <mergeCell ref="B75:G75"/>
    <mergeCell ref="L75:M75"/>
    <mergeCell ref="B76:G76"/>
    <mergeCell ref="L76:M76"/>
    <mergeCell ref="B77:G77"/>
    <mergeCell ref="B79:G79"/>
    <mergeCell ref="L79:M79"/>
    <mergeCell ref="B88:G88"/>
    <mergeCell ref="L88:M88"/>
    <mergeCell ref="B89:G89"/>
    <mergeCell ref="L89:M89"/>
    <mergeCell ref="B91:G91"/>
    <mergeCell ref="B93:G93"/>
    <mergeCell ref="L93:M93"/>
    <mergeCell ref="B83:G83"/>
    <mergeCell ref="L83:M83"/>
    <mergeCell ref="B84:G84"/>
    <mergeCell ref="L84:M84"/>
    <mergeCell ref="B85:G86"/>
    <mergeCell ref="B87:G87"/>
    <mergeCell ref="L87:M87"/>
    <mergeCell ref="L99:M99"/>
    <mergeCell ref="B100:G100"/>
    <mergeCell ref="L100:M100"/>
    <mergeCell ref="B101:G101"/>
    <mergeCell ref="L101:M101"/>
    <mergeCell ref="B102:G102"/>
    <mergeCell ref="L102:M102"/>
    <mergeCell ref="B94:G94"/>
    <mergeCell ref="L94:M94"/>
    <mergeCell ref="B95:G95"/>
    <mergeCell ref="B97:G97"/>
    <mergeCell ref="L97:M97"/>
    <mergeCell ref="B98:G98"/>
    <mergeCell ref="L98:M98"/>
    <mergeCell ref="B114:G114"/>
    <mergeCell ref="B115:G115"/>
    <mergeCell ref="B116:G116"/>
    <mergeCell ref="B117:G117"/>
    <mergeCell ref="C119:H119"/>
    <mergeCell ref="I119:J119"/>
    <mergeCell ref="B103:G103"/>
    <mergeCell ref="L103:M103"/>
    <mergeCell ref="B104:G104"/>
    <mergeCell ref="L104:M104"/>
    <mergeCell ref="F105:G105"/>
    <mergeCell ref="B113:G113"/>
    <mergeCell ref="B131:G131"/>
    <mergeCell ref="B132:G132"/>
    <mergeCell ref="C122:H122"/>
    <mergeCell ref="I122:J122"/>
    <mergeCell ref="K122:L122"/>
    <mergeCell ref="C123:H123"/>
    <mergeCell ref="I123:J123"/>
    <mergeCell ref="K123:L123"/>
    <mergeCell ref="K119:L119"/>
    <mergeCell ref="C120:H120"/>
    <mergeCell ref="I120:J120"/>
    <mergeCell ref="K120:L120"/>
    <mergeCell ref="C121:H121"/>
    <mergeCell ref="I121:J121"/>
    <mergeCell ref="K121:L121"/>
  </mergeCells>
  <pageMargins left="0.7" right="0.7" top="0.75" bottom="0.75" header="0.3" footer="0.3"/>
  <pageSetup paperSize="9"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F4AC-C11F-410F-A584-CA079F2DB918}">
  <dimension ref="A2:R96"/>
  <sheetViews>
    <sheetView workbookViewId="0">
      <selection activeCell="I11" sqref="I11"/>
    </sheetView>
  </sheetViews>
  <sheetFormatPr baseColWidth="10" defaultColWidth="11.5703125" defaultRowHeight="15"/>
  <cols>
    <col min="1" max="1" width="4.28515625" style="71" customWidth="1"/>
    <col min="2" max="2" width="7.5703125" style="71" customWidth="1"/>
    <col min="3" max="3" width="6.42578125" style="71" customWidth="1"/>
    <col min="4" max="4" width="11.5703125" style="71"/>
    <col min="5" max="5" width="7.28515625" style="71" customWidth="1"/>
    <col min="6" max="6" width="9.140625" style="71" customWidth="1"/>
    <col min="7" max="7" width="11.5703125" style="71"/>
    <col min="8" max="8" width="9.140625" style="71" customWidth="1"/>
    <col min="9" max="16384" width="11.5703125" style="71"/>
  </cols>
  <sheetData>
    <row r="2" spans="1:9" ht="21">
      <c r="B2" s="144" t="s">
        <v>422</v>
      </c>
      <c r="C2" s="144"/>
      <c r="D2" s="144"/>
      <c r="E2" s="145"/>
      <c r="F2" s="145"/>
    </row>
    <row r="4" spans="1:9" ht="19.5" thickBot="1">
      <c r="A4" s="146" t="s">
        <v>423</v>
      </c>
      <c r="B4" s="146" t="s">
        <v>424</v>
      </c>
      <c r="C4" s="147"/>
      <c r="D4" s="147"/>
      <c r="E4" s="147"/>
      <c r="F4" s="148"/>
    </row>
    <row r="5" spans="1:9" ht="15.75" thickBot="1">
      <c r="A5" s="149"/>
      <c r="B5" s="148" t="s">
        <v>425</v>
      </c>
      <c r="C5" s="148"/>
      <c r="D5" s="148"/>
      <c r="E5" s="148"/>
      <c r="F5" s="148"/>
      <c r="G5" s="148"/>
    </row>
    <row r="6" spans="1:9" ht="15.75" thickBot="1">
      <c r="A6" s="149"/>
      <c r="B6" s="148" t="s">
        <v>426</v>
      </c>
      <c r="C6" s="148"/>
      <c r="D6" s="148"/>
      <c r="E6" s="148"/>
      <c r="F6" s="148"/>
      <c r="G6" s="148"/>
    </row>
    <row r="7" spans="1:9" ht="15.75" thickBot="1">
      <c r="A7" s="149"/>
      <c r="B7" s="148" t="s">
        <v>427</v>
      </c>
      <c r="C7" s="148"/>
      <c r="D7" s="148"/>
      <c r="E7" s="148"/>
      <c r="F7" s="148"/>
      <c r="G7" s="148"/>
    </row>
    <row r="8" spans="1:9" ht="15.75" thickBot="1">
      <c r="A8" s="149"/>
      <c r="B8" s="148" t="s">
        <v>428</v>
      </c>
      <c r="C8" s="148"/>
      <c r="D8" s="148"/>
      <c r="E8" s="148"/>
      <c r="F8" s="148"/>
      <c r="G8" s="148"/>
    </row>
    <row r="9" spans="1:9" ht="15.75" thickBot="1">
      <c r="A9" s="149"/>
      <c r="B9" s="148" t="s">
        <v>429</v>
      </c>
      <c r="C9" s="148"/>
      <c r="D9" s="148"/>
      <c r="E9" s="148"/>
      <c r="F9" s="148"/>
      <c r="G9" s="148"/>
    </row>
    <row r="10" spans="1:9" ht="15.75" thickBot="1">
      <c r="A10" s="149"/>
      <c r="B10" s="148" t="s">
        <v>430</v>
      </c>
      <c r="C10" s="148"/>
      <c r="D10" s="148"/>
      <c r="E10" s="148"/>
      <c r="F10" s="148"/>
      <c r="G10" s="148"/>
    </row>
    <row r="11" spans="1:9" ht="15.75" thickBot="1">
      <c r="A11" s="149"/>
      <c r="B11" s="148" t="s">
        <v>431</v>
      </c>
      <c r="C11" s="148"/>
      <c r="D11" s="148"/>
      <c r="E11" s="148"/>
      <c r="F11" s="148"/>
      <c r="G11" s="148"/>
    </row>
    <row r="12" spans="1:9" ht="15.75" thickBot="1">
      <c r="A12" s="149"/>
      <c r="B12" s="148" t="s">
        <v>432</v>
      </c>
      <c r="C12" s="148"/>
      <c r="D12" s="148"/>
      <c r="E12" s="148"/>
      <c r="F12" s="148"/>
      <c r="G12" s="148"/>
    </row>
    <row r="13" spans="1:9">
      <c r="A13" s="148"/>
      <c r="B13" s="148"/>
      <c r="C13" s="148"/>
      <c r="D13" s="148"/>
      <c r="E13" s="148"/>
      <c r="F13" s="148"/>
      <c r="G13" s="148"/>
    </row>
    <row r="14" spans="1:9" ht="15.75" thickBot="1">
      <c r="A14" s="148"/>
      <c r="B14" s="148" t="s">
        <v>433</v>
      </c>
      <c r="C14" s="148"/>
      <c r="D14" s="148"/>
      <c r="E14" s="148"/>
      <c r="F14" s="148"/>
      <c r="G14" s="148"/>
      <c r="H14" s="148"/>
    </row>
    <row r="15" spans="1:9" ht="15.75" thickBot="1">
      <c r="B15" s="150"/>
      <c r="C15" s="151"/>
      <c r="D15" s="151"/>
      <c r="E15" s="151"/>
      <c r="F15" s="151"/>
      <c r="G15" s="151"/>
      <c r="H15" s="151"/>
      <c r="I15" s="152"/>
    </row>
    <row r="16" spans="1:9" ht="15.75" thickBot="1">
      <c r="B16" s="150"/>
      <c r="C16" s="151"/>
      <c r="D16" s="151"/>
      <c r="E16" s="151"/>
      <c r="F16" s="151"/>
      <c r="G16" s="151"/>
      <c r="H16" s="151"/>
      <c r="I16" s="152"/>
    </row>
    <row r="18" spans="1:18" ht="18.75">
      <c r="A18" s="146" t="s">
        <v>434</v>
      </c>
      <c r="B18" s="147" t="s">
        <v>435</v>
      </c>
      <c r="C18" s="147"/>
      <c r="D18" s="147"/>
      <c r="E18" s="147"/>
      <c r="F18" s="147"/>
      <c r="G18" s="147"/>
      <c r="H18" s="147"/>
      <c r="I18" s="147"/>
      <c r="J18" s="147"/>
      <c r="K18" s="147"/>
      <c r="L18" s="147"/>
      <c r="M18" s="147"/>
      <c r="N18" s="147"/>
      <c r="O18" s="147"/>
      <c r="P18" s="148"/>
      <c r="Q18" s="148"/>
      <c r="R18" s="148"/>
    </row>
    <row r="19" spans="1:18" ht="19.5" thickBot="1">
      <c r="A19" s="146"/>
      <c r="B19" s="147"/>
      <c r="C19" s="147"/>
      <c r="D19" s="147"/>
      <c r="E19" s="147"/>
      <c r="F19" s="147"/>
      <c r="G19" s="147"/>
      <c r="H19" s="147"/>
      <c r="I19" s="147"/>
      <c r="J19" s="147"/>
      <c r="K19" s="147"/>
      <c r="L19" s="147"/>
      <c r="M19" s="147"/>
      <c r="N19" s="147"/>
      <c r="O19" s="147"/>
      <c r="P19" s="148"/>
      <c r="Q19" s="148"/>
      <c r="R19" s="148"/>
    </row>
    <row r="20" spans="1:18" ht="15.75" thickBot="1">
      <c r="B20" s="148" t="s">
        <v>46</v>
      </c>
      <c r="C20" s="153"/>
      <c r="E20" s="148" t="s">
        <v>47</v>
      </c>
      <c r="F20" s="153"/>
    </row>
    <row r="21" spans="1:18" ht="15.75" thickBot="1">
      <c r="A21" s="148"/>
      <c r="B21" s="148" t="s">
        <v>436</v>
      </c>
      <c r="C21" s="148"/>
      <c r="D21" s="148"/>
      <c r="E21" s="148"/>
    </row>
    <row r="22" spans="1:18" ht="15.75" thickBot="1">
      <c r="B22" s="150"/>
      <c r="C22" s="151"/>
      <c r="D22" s="151"/>
      <c r="E22" s="151"/>
      <c r="F22" s="151"/>
      <c r="G22" s="151"/>
      <c r="H22" s="151"/>
      <c r="I22" s="152"/>
    </row>
    <row r="23" spans="1:18" ht="15.75" thickBot="1">
      <c r="B23" s="150"/>
      <c r="C23" s="151"/>
      <c r="D23" s="151"/>
      <c r="E23" s="151"/>
      <c r="F23" s="151"/>
      <c r="G23" s="151"/>
      <c r="H23" s="151"/>
      <c r="I23" s="152"/>
    </row>
    <row r="25" spans="1:18" ht="18.75">
      <c r="A25" s="146" t="s">
        <v>437</v>
      </c>
      <c r="B25" s="147" t="s">
        <v>438</v>
      </c>
      <c r="C25" s="147"/>
      <c r="D25" s="147"/>
      <c r="E25" s="147"/>
      <c r="F25" s="147"/>
      <c r="G25" s="147"/>
      <c r="H25" s="147"/>
      <c r="I25" s="154"/>
    </row>
    <row r="26" spans="1:18" ht="15.75" thickBot="1"/>
    <row r="27" spans="1:18" ht="15.75" thickBot="1">
      <c r="B27" s="148" t="s">
        <v>46</v>
      </c>
      <c r="C27" s="153"/>
      <c r="E27" s="148" t="s">
        <v>47</v>
      </c>
      <c r="F27" s="153"/>
    </row>
    <row r="28" spans="1:18" ht="15.75" thickBot="1">
      <c r="A28" s="148"/>
      <c r="B28" s="148" t="s">
        <v>439</v>
      </c>
      <c r="C28" s="148"/>
      <c r="D28" s="148"/>
      <c r="E28" s="148"/>
      <c r="F28" s="148"/>
      <c r="G28" s="148"/>
      <c r="H28" s="148"/>
      <c r="I28" s="148"/>
    </row>
    <row r="29" spans="1:18" ht="15.75" thickBot="1">
      <c r="B29" s="148" t="s">
        <v>440</v>
      </c>
      <c r="C29" s="148"/>
      <c r="D29" s="148"/>
      <c r="E29" s="148"/>
      <c r="F29" s="148" t="s">
        <v>441</v>
      </c>
      <c r="G29" s="153"/>
      <c r="H29" s="148" t="s">
        <v>442</v>
      </c>
      <c r="I29" s="153"/>
      <c r="J29" s="148" t="s">
        <v>443</v>
      </c>
      <c r="K29" s="155"/>
      <c r="L29" s="156"/>
    </row>
    <row r="31" spans="1:18" ht="18.75">
      <c r="A31" s="157" t="s">
        <v>444</v>
      </c>
      <c r="B31" s="147" t="s">
        <v>445</v>
      </c>
      <c r="C31" s="147"/>
      <c r="D31" s="147"/>
      <c r="E31" s="147"/>
      <c r="F31" s="147"/>
      <c r="G31" s="147"/>
      <c r="H31" s="147"/>
      <c r="I31" s="147"/>
    </row>
    <row r="32" spans="1:18" ht="15.75" thickBot="1"/>
    <row r="33" spans="1:9" ht="15.75" thickBot="1">
      <c r="B33" s="148" t="s">
        <v>46</v>
      </c>
      <c r="C33" s="153"/>
      <c r="E33" s="148" t="s">
        <v>47</v>
      </c>
      <c r="F33" s="153"/>
    </row>
    <row r="34" spans="1:9" ht="15.75" thickBot="1">
      <c r="B34" s="148" t="s">
        <v>446</v>
      </c>
      <c r="C34" s="148"/>
      <c r="D34" s="148"/>
      <c r="E34" s="148"/>
      <c r="F34" s="148"/>
    </row>
    <row r="35" spans="1:9" ht="15.75" thickBot="1">
      <c r="B35" s="148" t="s">
        <v>447</v>
      </c>
      <c r="C35" s="150"/>
      <c r="D35" s="151"/>
      <c r="E35" s="152"/>
    </row>
    <row r="37" spans="1:9" ht="18.75">
      <c r="A37" s="146" t="s">
        <v>448</v>
      </c>
      <c r="B37" s="148" t="s">
        <v>449</v>
      </c>
    </row>
    <row r="38" spans="1:9" ht="15.75" thickBot="1"/>
    <row r="39" spans="1:9" ht="15.75" thickBot="1">
      <c r="B39" s="148" t="s">
        <v>46</v>
      </c>
      <c r="C39" s="153"/>
      <c r="E39" s="148" t="s">
        <v>47</v>
      </c>
      <c r="F39" s="153"/>
    </row>
    <row r="40" spans="1:9" ht="15.75" thickBot="1">
      <c r="B40" s="148" t="s">
        <v>450</v>
      </c>
      <c r="C40" s="148"/>
      <c r="D40" s="148"/>
      <c r="E40" s="148"/>
      <c r="F40" s="148"/>
      <c r="G40" s="148"/>
    </row>
    <row r="41" spans="1:9" ht="15.75" thickBot="1">
      <c r="B41" s="504"/>
      <c r="C41" s="505"/>
      <c r="D41" s="505"/>
      <c r="E41" s="505"/>
      <c r="F41" s="505"/>
      <c r="G41" s="505"/>
      <c r="H41" s="505"/>
      <c r="I41" s="506"/>
    </row>
    <row r="42" spans="1:9" ht="15.75" thickBot="1">
      <c r="B42" s="150"/>
      <c r="C42" s="151"/>
      <c r="D42" s="151"/>
      <c r="E42" s="151"/>
      <c r="F42" s="151"/>
      <c r="G42" s="151"/>
      <c r="H42" s="151"/>
      <c r="I42" s="152"/>
    </row>
    <row r="44" spans="1:9" ht="18.75">
      <c r="A44" s="146" t="s">
        <v>451</v>
      </c>
      <c r="B44" s="147" t="s">
        <v>452</v>
      </c>
      <c r="C44" s="147"/>
      <c r="D44" s="147"/>
      <c r="E44" s="147"/>
      <c r="F44" s="147"/>
      <c r="G44" s="147"/>
    </row>
    <row r="45" spans="1:9" ht="15.75" thickBot="1"/>
    <row r="46" spans="1:9" ht="15.75" thickBot="1">
      <c r="B46" s="148" t="s">
        <v>46</v>
      </c>
      <c r="C46" s="153"/>
      <c r="E46" s="148" t="s">
        <v>47</v>
      </c>
      <c r="F46" s="153"/>
    </row>
    <row r="47" spans="1:9">
      <c r="B47" s="148" t="s">
        <v>453</v>
      </c>
      <c r="C47" s="148"/>
      <c r="D47" s="148"/>
      <c r="E47" s="148"/>
      <c r="F47" s="148"/>
      <c r="G47" s="148"/>
    </row>
    <row r="48" spans="1:9" ht="15.75" thickBot="1">
      <c r="B48" s="148" t="s">
        <v>454</v>
      </c>
      <c r="C48" s="148"/>
      <c r="D48" s="148"/>
      <c r="E48" s="148"/>
      <c r="F48" s="148"/>
    </row>
    <row r="49" spans="1:9" ht="15.75" thickBot="1">
      <c r="B49" s="150"/>
      <c r="C49" s="151"/>
      <c r="D49" s="151"/>
      <c r="E49" s="151"/>
      <c r="F49" s="151"/>
      <c r="G49" s="151"/>
      <c r="H49" s="151"/>
      <c r="I49" s="152"/>
    </row>
    <row r="51" spans="1:9" ht="15.75" thickBot="1">
      <c r="B51" s="148" t="s">
        <v>455</v>
      </c>
    </row>
    <row r="52" spans="1:9" ht="15.75" thickBot="1">
      <c r="B52" s="150"/>
      <c r="C52" s="151"/>
      <c r="D52" s="151"/>
      <c r="E52" s="151"/>
      <c r="F52" s="151"/>
      <c r="G52" s="151"/>
      <c r="H52" s="151"/>
      <c r="I52" s="152"/>
    </row>
    <row r="53" spans="1:9" ht="15.75" thickBot="1">
      <c r="B53" s="150"/>
      <c r="C53" s="151"/>
      <c r="D53" s="151"/>
      <c r="E53" s="151"/>
      <c r="F53" s="151"/>
      <c r="G53" s="151"/>
      <c r="H53" s="151"/>
      <c r="I53" s="152"/>
    </row>
    <row r="55" spans="1:9" ht="15.75" thickBot="1">
      <c r="B55" s="148" t="s">
        <v>456</v>
      </c>
      <c r="C55" s="148"/>
      <c r="D55" s="148"/>
      <c r="E55" s="148"/>
      <c r="F55" s="148"/>
      <c r="G55" s="148"/>
      <c r="H55" s="148"/>
      <c r="I55" s="148"/>
    </row>
    <row r="56" spans="1:9" ht="15.75" thickBot="1">
      <c r="B56" s="150"/>
      <c r="C56" s="151"/>
      <c r="D56" s="151"/>
      <c r="E56" s="151"/>
      <c r="F56" s="151"/>
      <c r="G56" s="151"/>
      <c r="H56" s="151"/>
      <c r="I56" s="152"/>
    </row>
    <row r="57" spans="1:9" ht="15.75" thickBot="1">
      <c r="B57" s="150"/>
      <c r="C57" s="151"/>
      <c r="D57" s="151"/>
      <c r="E57" s="151"/>
      <c r="F57" s="151"/>
      <c r="G57" s="151"/>
      <c r="H57" s="151"/>
      <c r="I57" s="152"/>
    </row>
    <row r="59" spans="1:9">
      <c r="B59" s="148" t="s">
        <v>457</v>
      </c>
      <c r="C59" s="148"/>
      <c r="D59" s="148"/>
      <c r="E59" s="148"/>
      <c r="F59" s="148"/>
      <c r="G59" s="148"/>
      <c r="H59" s="148"/>
      <c r="I59" s="148"/>
    </row>
    <row r="61" spans="1:9" ht="19.5" thickBot="1">
      <c r="A61" s="146" t="s">
        <v>458</v>
      </c>
      <c r="B61" s="147" t="s">
        <v>459</v>
      </c>
      <c r="C61" s="147"/>
      <c r="D61" s="147"/>
      <c r="E61" s="147"/>
      <c r="F61" s="147"/>
      <c r="G61" s="147"/>
    </row>
    <row r="62" spans="1:9" ht="15.75" thickBot="1">
      <c r="B62" s="150"/>
      <c r="C62" s="151"/>
      <c r="D62" s="151"/>
      <c r="E62" s="151"/>
      <c r="F62" s="151"/>
      <c r="G62" s="151"/>
      <c r="H62" s="151"/>
      <c r="I62" s="152"/>
    </row>
    <row r="64" spans="1:9" ht="18.75">
      <c r="A64" s="146" t="s">
        <v>460</v>
      </c>
      <c r="B64" s="147" t="s">
        <v>461</v>
      </c>
      <c r="C64" s="147"/>
      <c r="D64" s="147"/>
      <c r="E64" s="147"/>
      <c r="F64" s="147"/>
      <c r="G64" s="147"/>
      <c r="H64" s="147"/>
    </row>
    <row r="65" spans="1:5" ht="15.75" thickBot="1"/>
    <row r="66" spans="1:5" ht="15.75" thickBot="1">
      <c r="A66" s="153"/>
      <c r="B66" s="148" t="s">
        <v>462</v>
      </c>
      <c r="C66" s="148"/>
      <c r="D66" s="148"/>
      <c r="E66" s="148"/>
    </row>
    <row r="67" spans="1:5" ht="15.75" thickBot="1">
      <c r="A67" s="153"/>
      <c r="B67" s="148" t="s">
        <v>463</v>
      </c>
      <c r="C67" s="148"/>
      <c r="D67" s="148"/>
      <c r="E67" s="148"/>
    </row>
    <row r="68" spans="1:5" ht="15.75" thickBot="1">
      <c r="A68" s="153"/>
      <c r="B68" s="148" t="s">
        <v>464</v>
      </c>
      <c r="C68" s="148"/>
      <c r="D68" s="148"/>
      <c r="E68" s="148"/>
    </row>
    <row r="69" spans="1:5" ht="15.75" thickBot="1">
      <c r="A69" s="153"/>
      <c r="B69" s="148" t="s">
        <v>465</v>
      </c>
      <c r="C69" s="148"/>
      <c r="D69" s="148"/>
      <c r="E69" s="148"/>
    </row>
    <row r="70" spans="1:5" ht="15.75" thickBot="1">
      <c r="A70" s="153"/>
      <c r="B70" s="148" t="s">
        <v>466</v>
      </c>
      <c r="C70" s="148"/>
      <c r="D70" s="148"/>
      <c r="E70" s="148"/>
    </row>
    <row r="71" spans="1:5" ht="15.75" thickBot="1">
      <c r="A71" s="153"/>
      <c r="B71" s="148" t="s">
        <v>467</v>
      </c>
      <c r="C71" s="148"/>
      <c r="D71" s="148"/>
      <c r="E71" s="148"/>
    </row>
    <row r="72" spans="1:5" ht="15.75" thickBot="1">
      <c r="A72" s="153"/>
      <c r="B72" s="148" t="s">
        <v>468</v>
      </c>
      <c r="C72" s="148"/>
      <c r="D72" s="148"/>
      <c r="E72" s="148"/>
    </row>
    <row r="73" spans="1:5" ht="15.75" thickBot="1">
      <c r="A73" s="153"/>
      <c r="B73" s="148" t="s">
        <v>469</v>
      </c>
    </row>
    <row r="74" spans="1:5" ht="15.75" thickBot="1">
      <c r="A74" s="153"/>
      <c r="B74" s="148" t="s">
        <v>470</v>
      </c>
    </row>
    <row r="75" spans="1:5" ht="15.75" thickBot="1">
      <c r="A75" s="153"/>
      <c r="B75" s="148" t="s">
        <v>471</v>
      </c>
    </row>
    <row r="76" spans="1:5" ht="15.75" thickBot="1">
      <c r="A76" s="153"/>
      <c r="B76" s="148" t="s">
        <v>472</v>
      </c>
    </row>
    <row r="77" spans="1:5" ht="15.75" thickBot="1">
      <c r="A77" s="153"/>
      <c r="B77" s="148" t="s">
        <v>473</v>
      </c>
    </row>
    <row r="79" spans="1:5">
      <c r="B79" s="148" t="s">
        <v>474</v>
      </c>
    </row>
    <row r="80" spans="1:5" ht="15.75" thickBot="1">
      <c r="B80" s="148" t="s">
        <v>475</v>
      </c>
    </row>
    <row r="81" spans="1:12" ht="15.75" thickBot="1">
      <c r="B81" s="150"/>
      <c r="C81" s="151"/>
      <c r="D81" s="151"/>
      <c r="E81" s="151"/>
      <c r="F81" s="151"/>
      <c r="G81" s="151"/>
      <c r="H81" s="151"/>
      <c r="I81" s="151"/>
      <c r="J81" s="151"/>
      <c r="K81" s="151"/>
      <c r="L81" s="152"/>
    </row>
    <row r="82" spans="1:12" ht="15.75" thickBot="1">
      <c r="B82" s="150"/>
      <c r="C82" s="151"/>
      <c r="D82" s="151"/>
      <c r="E82" s="151"/>
      <c r="F82" s="151"/>
      <c r="G82" s="151"/>
      <c r="H82" s="151"/>
      <c r="I82" s="151"/>
      <c r="J82" s="151"/>
      <c r="K82" s="151"/>
      <c r="L82" s="152"/>
    </row>
    <row r="84" spans="1:12" ht="18.75">
      <c r="A84" s="146" t="s">
        <v>476</v>
      </c>
      <c r="B84" s="147" t="s">
        <v>477</v>
      </c>
      <c r="C84" s="147"/>
      <c r="D84" s="147"/>
      <c r="E84" s="147"/>
      <c r="F84" s="147"/>
      <c r="G84" s="147"/>
      <c r="H84" s="147"/>
      <c r="I84" s="147"/>
      <c r="J84" s="147"/>
      <c r="K84" s="147"/>
    </row>
    <row r="85" spans="1:12" ht="16.5" thickBot="1">
      <c r="B85" s="147" t="s">
        <v>478</v>
      </c>
      <c r="C85" s="147"/>
      <c r="D85" s="147"/>
      <c r="E85" s="147"/>
      <c r="F85" s="147"/>
      <c r="G85" s="147"/>
      <c r="H85" s="147"/>
      <c r="I85" s="147"/>
      <c r="J85" s="147"/>
      <c r="K85" s="147"/>
    </row>
    <row r="86" spans="1:12" ht="15.75" thickBot="1">
      <c r="B86" s="148" t="s">
        <v>46</v>
      </c>
      <c r="C86" s="153"/>
      <c r="E86" s="148" t="s">
        <v>47</v>
      </c>
      <c r="F86" s="153"/>
    </row>
    <row r="88" spans="1:12" ht="19.5" thickBot="1">
      <c r="A88" s="146" t="s">
        <v>479</v>
      </c>
      <c r="B88" s="147" t="s">
        <v>480</v>
      </c>
      <c r="C88" s="147"/>
      <c r="D88" s="147"/>
      <c r="E88" s="147"/>
      <c r="F88" s="147"/>
      <c r="G88" s="147"/>
      <c r="H88" s="147"/>
    </row>
    <row r="89" spans="1:12" ht="15.75" thickBot="1">
      <c r="B89" s="148" t="s">
        <v>46</v>
      </c>
      <c r="C89" s="153"/>
      <c r="E89" s="148" t="s">
        <v>47</v>
      </c>
      <c r="F89" s="153"/>
    </row>
    <row r="90" spans="1:12">
      <c r="B90" s="148"/>
      <c r="E90" s="148"/>
    </row>
    <row r="91" spans="1:12">
      <c r="B91" s="148" t="s">
        <v>481</v>
      </c>
      <c r="C91" s="148"/>
      <c r="D91" s="148"/>
    </row>
    <row r="92" spans="1:12" ht="15.75" thickBot="1">
      <c r="B92" s="148" t="s">
        <v>482</v>
      </c>
      <c r="C92" s="148"/>
      <c r="D92" s="148"/>
    </row>
    <row r="93" spans="1:12" ht="15.75" thickBot="1">
      <c r="B93" s="148" t="s">
        <v>483</v>
      </c>
      <c r="C93" s="158"/>
      <c r="D93" s="151"/>
      <c r="E93" s="151"/>
      <c r="F93" s="151"/>
      <c r="G93" s="151"/>
      <c r="H93" s="152"/>
    </row>
    <row r="94" spans="1:12" ht="15.75" thickBot="1">
      <c r="B94" s="148" t="s">
        <v>484</v>
      </c>
      <c r="C94" s="158"/>
      <c r="D94" s="151"/>
      <c r="E94" s="151"/>
      <c r="F94" s="151"/>
      <c r="G94" s="151"/>
      <c r="H94" s="152"/>
    </row>
    <row r="95" spans="1:12" ht="15.75" thickBot="1">
      <c r="B95" s="148" t="s">
        <v>485</v>
      </c>
      <c r="C95" s="148"/>
    </row>
    <row r="96" spans="1:12" ht="15.75" thickBot="1">
      <c r="B96" s="150"/>
      <c r="C96" s="151"/>
      <c r="D96" s="151"/>
      <c r="E96" s="151"/>
      <c r="F96" s="151"/>
      <c r="G96" s="151"/>
      <c r="H96" s="152"/>
    </row>
  </sheetData>
  <mergeCells count="1">
    <mergeCell ref="B41:I4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1"/>
  <sheetViews>
    <sheetView showGridLines="0" workbookViewId="0">
      <selection activeCell="A6" sqref="A6"/>
    </sheetView>
  </sheetViews>
  <sheetFormatPr baseColWidth="10" defaultColWidth="11.42578125" defaultRowHeight="15"/>
  <cols>
    <col min="1" max="1" width="13" style="1" customWidth="1"/>
    <col min="2" max="2" width="19.28515625" style="1" customWidth="1"/>
    <col min="3" max="4" width="21.5703125" style="1" customWidth="1"/>
    <col min="5" max="5" width="13.28515625" style="1" customWidth="1"/>
    <col min="6" max="6" width="16.28515625" style="1" customWidth="1"/>
    <col min="7" max="7" width="19.7109375" style="1" customWidth="1"/>
    <col min="8" max="8" width="18.5703125" style="1" customWidth="1"/>
    <col min="9" max="16384" width="11.42578125" style="1"/>
  </cols>
  <sheetData>
    <row r="1" spans="1:8" ht="30">
      <c r="A1" s="4" t="s">
        <v>35</v>
      </c>
      <c r="B1" s="4" t="s">
        <v>42</v>
      </c>
      <c r="C1" s="4" t="s">
        <v>45</v>
      </c>
      <c r="D1" s="4" t="s">
        <v>148</v>
      </c>
      <c r="E1" s="4" t="s">
        <v>50</v>
      </c>
      <c r="F1" s="4" t="s">
        <v>53</v>
      </c>
      <c r="G1" s="4" t="s">
        <v>59</v>
      </c>
      <c r="H1" s="4" t="s">
        <v>67</v>
      </c>
    </row>
    <row r="2" spans="1:8">
      <c r="A2" s="1" t="s">
        <v>36</v>
      </c>
      <c r="B2" s="1" t="s">
        <v>43</v>
      </c>
      <c r="C2" s="1" t="s">
        <v>46</v>
      </c>
      <c r="D2" s="1" t="s">
        <v>46</v>
      </c>
      <c r="E2" s="1" t="s">
        <v>51</v>
      </c>
      <c r="F2" s="1" t="s">
        <v>46</v>
      </c>
      <c r="G2" s="1" t="s">
        <v>46</v>
      </c>
      <c r="H2" s="1" t="s">
        <v>76</v>
      </c>
    </row>
    <row r="3" spans="1:8">
      <c r="A3" s="1" t="s">
        <v>37</v>
      </c>
      <c r="B3" s="1" t="s">
        <v>44</v>
      </c>
      <c r="C3" s="1" t="s">
        <v>47</v>
      </c>
      <c r="D3" s="1" t="s">
        <v>47</v>
      </c>
      <c r="E3" s="1" t="s">
        <v>52</v>
      </c>
      <c r="F3" s="1" t="s">
        <v>47</v>
      </c>
      <c r="G3" s="1" t="s">
        <v>47</v>
      </c>
      <c r="H3" s="1" t="s">
        <v>70</v>
      </c>
    </row>
    <row r="4" spans="1:8">
      <c r="A4" s="1" t="s">
        <v>38</v>
      </c>
      <c r="B4" s="1" t="s">
        <v>48</v>
      </c>
      <c r="D4" s="1" t="s">
        <v>149</v>
      </c>
      <c r="F4" s="1" t="s">
        <v>54</v>
      </c>
      <c r="G4" s="1" t="s">
        <v>60</v>
      </c>
      <c r="H4" s="1" t="s">
        <v>71</v>
      </c>
    </row>
    <row r="5" spans="1:8">
      <c r="A5" s="1" t="s">
        <v>151</v>
      </c>
      <c r="B5" s="1" t="s">
        <v>47</v>
      </c>
      <c r="G5" s="1" t="s">
        <v>63</v>
      </c>
      <c r="H5" s="1" t="s">
        <v>68</v>
      </c>
    </row>
    <row r="6" spans="1:8">
      <c r="B6" s="1" t="s">
        <v>4</v>
      </c>
      <c r="G6" s="1" t="s">
        <v>3</v>
      </c>
      <c r="H6" s="1" t="s">
        <v>69</v>
      </c>
    </row>
    <row r="7" spans="1:8">
      <c r="G7" s="1" t="s">
        <v>61</v>
      </c>
      <c r="H7" s="1" t="s">
        <v>77</v>
      </c>
    </row>
    <row r="8" spans="1:8">
      <c r="G8" s="1" t="s">
        <v>62</v>
      </c>
      <c r="H8" s="1" t="s">
        <v>72</v>
      </c>
    </row>
    <row r="9" spans="1:8">
      <c r="H9" s="1" t="s">
        <v>75</v>
      </c>
    </row>
    <row r="10" spans="1:8">
      <c r="H10" s="1" t="s">
        <v>73</v>
      </c>
    </row>
    <row r="11" spans="1:8">
      <c r="H11" s="1" t="s">
        <v>74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F1:BL15"/>
  <sheetViews>
    <sheetView showGridLines="0" zoomScale="85" zoomScaleNormal="85" workbookViewId="0">
      <selection activeCell="AP7" sqref="AP7:BL7"/>
    </sheetView>
  </sheetViews>
  <sheetFormatPr baseColWidth="10" defaultColWidth="2.7109375" defaultRowHeight="16.5"/>
  <cols>
    <col min="1" max="16384" width="2.7109375" style="32"/>
  </cols>
  <sheetData>
    <row r="1" spans="6:64" ht="9.9499999999999993" customHeight="1"/>
    <row r="2" spans="6:64" ht="30" customHeight="1"/>
    <row r="3" spans="6:64" ht="32.25" customHeight="1">
      <c r="F3" s="43"/>
      <c r="G3" s="43"/>
      <c r="H3" s="43"/>
      <c r="I3" s="43"/>
      <c r="J3" s="43"/>
      <c r="K3" s="183" t="s">
        <v>175</v>
      </c>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43"/>
      <c r="AZ3" s="43"/>
      <c r="BA3" s="43"/>
      <c r="BB3" s="43"/>
      <c r="BC3" s="43"/>
      <c r="BD3" s="43"/>
    </row>
    <row r="5" spans="6:64" ht="32.25" customHeight="1">
      <c r="I5" s="33"/>
      <c r="J5" s="33"/>
      <c r="K5" s="33"/>
      <c r="L5" s="33"/>
      <c r="M5" s="33"/>
      <c r="N5" s="33"/>
      <c r="O5" s="33"/>
      <c r="P5" s="33"/>
      <c r="Q5" s="33"/>
      <c r="R5" s="33"/>
      <c r="S5" s="33"/>
      <c r="T5" s="33"/>
      <c r="U5" s="33"/>
      <c r="V5" s="33"/>
      <c r="W5" s="33"/>
    </row>
    <row r="6" spans="6:64" ht="16.5" customHeight="1">
      <c r="H6" s="33"/>
      <c r="I6" s="33"/>
      <c r="J6" s="33"/>
      <c r="K6" s="33"/>
      <c r="L6" s="33"/>
      <c r="M6" s="33"/>
      <c r="N6" s="33"/>
      <c r="O6" s="33"/>
      <c r="P6" s="33"/>
      <c r="Q6" s="33"/>
      <c r="R6" s="33"/>
      <c r="S6" s="33"/>
      <c r="T6" s="33"/>
      <c r="U6" s="33"/>
      <c r="V6" s="33"/>
      <c r="W6" s="33"/>
    </row>
    <row r="7" spans="6:64" ht="30.75">
      <c r="L7" s="182" t="s">
        <v>375</v>
      </c>
      <c r="M7" s="182"/>
      <c r="N7" s="182"/>
      <c r="O7" s="182"/>
      <c r="P7" s="182"/>
      <c r="Q7" s="182"/>
      <c r="R7" s="182"/>
      <c r="S7" s="182"/>
      <c r="T7" s="182"/>
      <c r="U7" s="182"/>
      <c r="V7" s="182"/>
      <c r="W7" s="182"/>
      <c r="X7" s="182"/>
      <c r="Y7" s="182"/>
      <c r="Z7" s="182"/>
      <c r="AA7" s="182"/>
      <c r="AB7" s="182"/>
      <c r="AP7" s="182" t="s">
        <v>376</v>
      </c>
      <c r="AQ7" s="182"/>
      <c r="AR7" s="182"/>
      <c r="AS7" s="182"/>
      <c r="AT7" s="182"/>
      <c r="AU7" s="182"/>
      <c r="AV7" s="182"/>
      <c r="AW7" s="182"/>
      <c r="AX7" s="182"/>
      <c r="AY7" s="182"/>
      <c r="AZ7" s="182"/>
      <c r="BA7" s="182"/>
      <c r="BB7" s="182"/>
      <c r="BC7" s="182"/>
      <c r="BD7" s="182"/>
      <c r="BE7" s="182"/>
      <c r="BF7" s="182"/>
      <c r="BG7" s="182"/>
      <c r="BH7" s="182"/>
      <c r="BI7" s="182"/>
      <c r="BJ7" s="182"/>
      <c r="BK7" s="182"/>
      <c r="BL7" s="182"/>
    </row>
    <row r="8" spans="6:64" ht="60" customHeight="1"/>
    <row r="9" spans="6:64" ht="30.75">
      <c r="L9" s="182" t="s">
        <v>177</v>
      </c>
      <c r="M9" s="182"/>
      <c r="N9" s="182"/>
      <c r="O9" s="182"/>
      <c r="P9" s="182"/>
      <c r="Q9" s="182"/>
      <c r="R9" s="182"/>
      <c r="S9" s="182"/>
      <c r="T9" s="182"/>
      <c r="U9" s="182"/>
      <c r="V9" s="182"/>
      <c r="W9" s="182"/>
      <c r="X9" s="182"/>
      <c r="Y9" s="182"/>
      <c r="Z9" s="182"/>
      <c r="AA9" s="182"/>
      <c r="AB9" s="182"/>
      <c r="AP9" s="182" t="s">
        <v>174</v>
      </c>
      <c r="AQ9" s="182"/>
      <c r="AR9" s="182"/>
      <c r="AS9" s="182"/>
      <c r="AT9" s="182"/>
      <c r="AU9" s="182"/>
      <c r="AV9" s="182"/>
      <c r="AW9" s="182"/>
      <c r="AX9" s="182"/>
      <c r="AY9" s="182"/>
      <c r="AZ9" s="182"/>
      <c r="BA9" s="182"/>
      <c r="BB9" s="182"/>
      <c r="BC9" s="182"/>
      <c r="BD9" s="182"/>
      <c r="BE9" s="182"/>
      <c r="BF9" s="182"/>
    </row>
    <row r="10" spans="6:64" ht="60" customHeight="1"/>
    <row r="11" spans="6:64" ht="30.75">
      <c r="L11" s="182" t="s">
        <v>178</v>
      </c>
      <c r="M11" s="182"/>
      <c r="N11" s="182"/>
      <c r="O11" s="182"/>
      <c r="P11" s="182"/>
      <c r="Q11" s="182"/>
      <c r="R11" s="182"/>
      <c r="S11" s="182"/>
      <c r="T11" s="182"/>
      <c r="U11" s="182"/>
      <c r="V11" s="182"/>
      <c r="W11" s="182"/>
      <c r="X11" s="182"/>
      <c r="Y11" s="182"/>
      <c r="Z11" s="182"/>
      <c r="AA11" s="182"/>
      <c r="AB11" s="182"/>
      <c r="AC11" s="182"/>
      <c r="AD11" s="182"/>
      <c r="AE11" s="182"/>
      <c r="AF11" s="182"/>
      <c r="AG11" s="182"/>
      <c r="AP11" s="182" t="s">
        <v>180</v>
      </c>
      <c r="AQ11" s="182"/>
      <c r="AR11" s="182"/>
      <c r="AS11" s="182"/>
      <c r="AT11" s="182"/>
      <c r="AU11" s="182"/>
      <c r="AV11" s="182"/>
      <c r="AW11" s="182"/>
      <c r="AX11" s="182"/>
      <c r="AY11" s="182"/>
      <c r="AZ11" s="182"/>
      <c r="BA11" s="182"/>
      <c r="BB11" s="182"/>
      <c r="BC11" s="182"/>
      <c r="BD11" s="182"/>
      <c r="BE11" s="182"/>
      <c r="BF11" s="182"/>
    </row>
    <row r="12" spans="6:64" ht="30.75">
      <c r="L12" s="79"/>
      <c r="M12" s="79"/>
      <c r="N12" s="79"/>
      <c r="O12" s="79"/>
      <c r="P12" s="79"/>
      <c r="Q12" s="79"/>
      <c r="R12" s="79"/>
      <c r="S12" s="79"/>
      <c r="T12" s="79"/>
      <c r="U12" s="79"/>
      <c r="V12" s="79"/>
      <c r="W12" s="79"/>
      <c r="X12" s="79"/>
      <c r="Y12" s="79"/>
      <c r="Z12" s="79"/>
      <c r="AA12" s="79"/>
      <c r="AB12" s="79"/>
      <c r="AC12" s="79"/>
      <c r="AD12" s="79"/>
      <c r="AE12" s="79"/>
      <c r="AF12" s="79"/>
      <c r="AG12" s="79"/>
      <c r="AP12" s="79"/>
      <c r="AQ12" s="79"/>
      <c r="AR12" s="79"/>
      <c r="AS12" s="79"/>
      <c r="AT12" s="79"/>
      <c r="AU12" s="79"/>
      <c r="AV12" s="79"/>
      <c r="AW12" s="79"/>
      <c r="AX12" s="79"/>
      <c r="AY12" s="79"/>
      <c r="AZ12" s="79"/>
      <c r="BA12" s="79"/>
      <c r="BB12" s="79"/>
      <c r="BC12" s="79"/>
      <c r="BD12" s="79"/>
      <c r="BE12" s="79"/>
      <c r="BF12" s="79"/>
    </row>
    <row r="15" spans="6:64" ht="30.75">
      <c r="M15" s="182" t="s">
        <v>176</v>
      </c>
      <c r="N15" s="182"/>
      <c r="O15" s="182"/>
      <c r="P15" s="182"/>
      <c r="Q15" s="182"/>
      <c r="R15" s="182"/>
      <c r="S15" s="182"/>
      <c r="T15" s="182"/>
      <c r="U15" s="182"/>
      <c r="V15" s="182"/>
      <c r="W15" s="182"/>
      <c r="X15" s="182"/>
      <c r="Y15" s="182"/>
      <c r="Z15" s="182"/>
      <c r="AA15" s="182"/>
      <c r="AB15" s="182"/>
      <c r="AC15" s="182"/>
    </row>
  </sheetData>
  <mergeCells count="8">
    <mergeCell ref="M15:AC15"/>
    <mergeCell ref="AP11:BF11"/>
    <mergeCell ref="AP7:BL7"/>
    <mergeCell ref="AP9:BF9"/>
    <mergeCell ref="K3:AX3"/>
    <mergeCell ref="L11:AG11"/>
    <mergeCell ref="L7:AB7"/>
    <mergeCell ref="L9:AB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92E6-3108-421F-9935-49F97784A5FF}">
  <dimension ref="B1:GK49"/>
  <sheetViews>
    <sheetView showGridLines="0" tabSelected="1" zoomScale="115" zoomScaleNormal="115" workbookViewId="0"/>
  </sheetViews>
  <sheetFormatPr baseColWidth="10" defaultColWidth="2.5703125" defaultRowHeight="16.5"/>
  <cols>
    <col min="1" max="1" width="2.28515625" style="2" customWidth="1"/>
    <col min="2" max="61" width="2.5703125" style="2"/>
    <col min="62" max="62" width="4.42578125" style="2" bestFit="1" customWidth="1"/>
    <col min="63" max="16384" width="2.5703125" style="2"/>
  </cols>
  <sheetData>
    <row r="1" spans="2:193">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GK1" s="2" t="s">
        <v>576</v>
      </c>
    </row>
    <row r="2" spans="2:193">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GK2" s="2" t="s">
        <v>277</v>
      </c>
    </row>
    <row r="3" spans="2:193">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GK3" s="2" t="s">
        <v>276</v>
      </c>
    </row>
    <row r="4" spans="2:193" ht="28.5" customHeight="1">
      <c r="B4" s="8"/>
      <c r="C4" s="8"/>
      <c r="D4" s="8"/>
      <c r="E4" s="8"/>
      <c r="F4" s="8"/>
      <c r="G4" s="8"/>
      <c r="H4" s="8"/>
      <c r="I4" s="8"/>
      <c r="J4" s="8"/>
      <c r="K4" s="201" t="s">
        <v>186</v>
      </c>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8"/>
      <c r="AW4" s="8"/>
      <c r="AX4" s="8"/>
      <c r="AY4" s="8"/>
      <c r="AZ4" s="8"/>
      <c r="BA4" s="8"/>
      <c r="BB4" s="8"/>
      <c r="BC4" s="8"/>
      <c r="BD4" s="8"/>
      <c r="BE4" s="8"/>
      <c r="BF4" s="8"/>
      <c r="BG4" s="8"/>
      <c r="BH4" s="8"/>
      <c r="GK4" s="2" t="s">
        <v>585</v>
      </c>
    </row>
    <row r="5" spans="2:19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row>
    <row r="6" spans="2:193">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c r="AM6" s="8"/>
      <c r="AN6" s="8"/>
      <c r="AO6" s="8"/>
      <c r="AP6" s="8"/>
      <c r="AQ6" s="8"/>
      <c r="AR6" s="8"/>
      <c r="AS6" s="8"/>
      <c r="AT6" s="8"/>
      <c r="AU6" s="8"/>
      <c r="AV6" s="8"/>
      <c r="AW6" s="8"/>
      <c r="AX6" s="8"/>
      <c r="AY6" s="8"/>
      <c r="AZ6" s="8"/>
      <c r="BA6" s="8"/>
      <c r="BB6" s="8"/>
      <c r="BC6" s="8"/>
      <c r="BD6" s="8"/>
      <c r="BE6" s="8"/>
      <c r="BF6" s="8"/>
      <c r="BG6" s="8"/>
      <c r="BH6" s="8"/>
    </row>
    <row r="7" spans="2:193">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row>
    <row r="8" spans="2:193" ht="26.25" customHeight="1">
      <c r="B8" s="200" t="s">
        <v>220</v>
      </c>
      <c r="C8" s="200"/>
      <c r="D8" s="200"/>
      <c r="E8" s="200"/>
      <c r="F8" s="200"/>
      <c r="G8" s="200"/>
      <c r="H8" s="200"/>
      <c r="I8" s="200"/>
      <c r="J8" s="199" t="s">
        <v>365</v>
      </c>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66"/>
      <c r="AX8" s="166"/>
      <c r="AY8" s="166"/>
      <c r="AZ8" s="166"/>
      <c r="BA8" s="166"/>
      <c r="BB8" s="166"/>
      <c r="BC8" s="166"/>
      <c r="BD8" s="166"/>
      <c r="BE8" s="166"/>
      <c r="BF8" s="166"/>
      <c r="BG8" s="166"/>
      <c r="BH8" s="5"/>
    </row>
    <row r="9" spans="2:193">
      <c r="B9" s="8"/>
      <c r="C9" s="8"/>
      <c r="D9" s="8"/>
      <c r="E9" s="8"/>
      <c r="F9" s="8"/>
      <c r="G9" s="8"/>
      <c r="H9" s="8"/>
      <c r="AV9" s="8"/>
      <c r="AW9" s="8"/>
      <c r="AX9" s="8"/>
      <c r="AY9" s="8"/>
      <c r="AZ9" s="8"/>
      <c r="BA9" s="8"/>
      <c r="BB9" s="8"/>
      <c r="BC9" s="8"/>
      <c r="BD9" s="8"/>
      <c r="BE9" s="8"/>
      <c r="BF9" s="8"/>
      <c r="BG9" s="8"/>
      <c r="BH9" s="8"/>
    </row>
    <row r="10" spans="2:193" ht="17.25" thickBot="1">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S10" s="167"/>
      <c r="AT10" s="167"/>
      <c r="AU10" s="167"/>
      <c r="AV10" s="167"/>
      <c r="AW10" s="167"/>
      <c r="AX10" s="167"/>
      <c r="AY10" s="167"/>
      <c r="AZ10" s="167"/>
      <c r="BA10" s="167"/>
      <c r="BB10" s="167"/>
      <c r="BC10" s="167"/>
      <c r="BD10" s="167"/>
      <c r="BE10" s="167"/>
    </row>
    <row r="11" spans="2:193" ht="24.75" customHeight="1" thickTop="1" thickBot="1">
      <c r="B11" s="177" t="s">
        <v>32</v>
      </c>
      <c r="C11" s="177"/>
      <c r="D11" s="177"/>
      <c r="E11" s="187"/>
      <c r="F11" s="202"/>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90"/>
      <c r="AI11" s="191" t="s">
        <v>33</v>
      </c>
      <c r="AJ11" s="184"/>
      <c r="AK11" s="184"/>
      <c r="AL11" s="184"/>
      <c r="AM11" s="184"/>
      <c r="AN11" s="184"/>
      <c r="AO11" s="184"/>
      <c r="AP11" s="184"/>
      <c r="AQ11" s="184"/>
      <c r="AR11" s="192"/>
      <c r="AS11" s="203"/>
      <c r="AT11" s="204"/>
      <c r="AU11" s="204"/>
      <c r="AV11" s="204"/>
      <c r="AW11" s="204"/>
      <c r="AX11" s="204"/>
      <c r="AY11" s="204"/>
      <c r="AZ11" s="204"/>
      <c r="BA11" s="204"/>
      <c r="BB11" s="204"/>
      <c r="BC11" s="204"/>
      <c r="BD11" s="204"/>
      <c r="BE11" s="205"/>
    </row>
    <row r="12" spans="2:193" ht="18" thickTop="1" thickBot="1">
      <c r="AS12" s="186"/>
      <c r="AT12" s="186"/>
      <c r="AU12" s="186"/>
      <c r="AV12" s="186"/>
      <c r="AW12" s="186"/>
      <c r="AX12" s="186"/>
      <c r="AY12" s="186"/>
      <c r="AZ12" s="186"/>
      <c r="BA12" s="186"/>
      <c r="BB12" s="186"/>
      <c r="BC12" s="186"/>
      <c r="BD12" s="186"/>
      <c r="BE12" s="186"/>
    </row>
    <row r="13" spans="2:193" ht="22.9" customHeight="1" thickTop="1" thickBot="1">
      <c r="B13" s="177" t="s">
        <v>5</v>
      </c>
      <c r="C13" s="177"/>
      <c r="D13" s="177"/>
      <c r="E13" s="177"/>
      <c r="F13" s="177"/>
      <c r="G13" s="177"/>
      <c r="H13" s="177"/>
      <c r="I13" s="187"/>
      <c r="J13" s="188"/>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90"/>
      <c r="AO13" s="191" t="s">
        <v>6</v>
      </c>
      <c r="AP13" s="184"/>
      <c r="AQ13" s="184"/>
      <c r="AR13" s="192"/>
      <c r="AS13" s="193">
        <f ca="1">INT((TODAY()-AS11)/365)</f>
        <v>123</v>
      </c>
      <c r="AT13" s="194"/>
      <c r="AU13" s="194"/>
      <c r="AV13" s="194"/>
      <c r="AW13" s="194"/>
      <c r="AX13" s="194"/>
      <c r="AY13" s="194"/>
      <c r="AZ13" s="194"/>
      <c r="BA13" s="194"/>
      <c r="BB13" s="194"/>
      <c r="BC13" s="194"/>
      <c r="BD13" s="194"/>
      <c r="BE13" s="195"/>
    </row>
    <row r="14" spans="2:193" ht="17.25" thickTop="1">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row>
    <row r="15" spans="2:193" ht="17.25" customHeight="1" thickBot="1">
      <c r="B15" s="184" t="s">
        <v>1</v>
      </c>
      <c r="C15" s="184"/>
      <c r="D15" s="184"/>
      <c r="E15" s="184"/>
      <c r="F15" s="184"/>
      <c r="G15" s="184"/>
      <c r="H15" s="185" t="s">
        <v>34</v>
      </c>
      <c r="I15" s="185"/>
      <c r="J15" s="185"/>
      <c r="K15" s="185"/>
      <c r="L15" s="185"/>
      <c r="M15" s="185"/>
      <c r="N15" s="185"/>
      <c r="O15" s="185"/>
      <c r="P15" s="185"/>
      <c r="Q15" s="185"/>
      <c r="R15" s="185"/>
      <c r="S15" s="185"/>
      <c r="T15" s="185" t="s">
        <v>2</v>
      </c>
      <c r="U15" s="185"/>
      <c r="V15" s="185"/>
      <c r="W15" s="185"/>
      <c r="X15" s="185"/>
      <c r="Y15" s="185"/>
      <c r="Z15" s="185"/>
      <c r="AA15" s="185"/>
      <c r="AB15" s="185"/>
      <c r="AC15" s="185"/>
      <c r="AD15" s="185"/>
      <c r="AE15" s="185"/>
      <c r="AF15" s="185" t="s">
        <v>3</v>
      </c>
      <c r="AG15" s="185"/>
      <c r="AH15" s="185"/>
      <c r="AI15" s="185"/>
      <c r="AJ15" s="185"/>
      <c r="AK15" s="185"/>
      <c r="AL15" s="185"/>
      <c r="AM15" s="185"/>
      <c r="AN15" s="185"/>
      <c r="AO15" s="185"/>
      <c r="AP15" s="185"/>
      <c r="AQ15" s="185"/>
      <c r="AR15" s="185" t="s">
        <v>4</v>
      </c>
      <c r="AS15" s="185"/>
      <c r="AT15" s="185"/>
      <c r="AU15" s="185"/>
      <c r="AV15" s="185"/>
      <c r="AW15" s="185"/>
      <c r="AX15" s="185"/>
      <c r="AY15" s="185"/>
      <c r="AZ15" s="185"/>
      <c r="BA15" s="185"/>
      <c r="BB15" s="185"/>
      <c r="BC15" s="185"/>
      <c r="BD15" s="185"/>
      <c r="BE15" s="185"/>
    </row>
    <row r="16" spans="2:193" ht="19.899999999999999" customHeight="1" thickTop="1" thickBot="1">
      <c r="B16" s="184"/>
      <c r="C16" s="184"/>
      <c r="D16" s="184"/>
      <c r="E16" s="184"/>
      <c r="F16" s="184"/>
      <c r="G16" s="184"/>
      <c r="H16" s="196"/>
      <c r="I16" s="197"/>
      <c r="J16" s="197"/>
      <c r="K16" s="197"/>
      <c r="L16" s="197"/>
      <c r="M16" s="197"/>
      <c r="N16" s="197"/>
      <c r="O16" s="197"/>
      <c r="P16" s="197"/>
      <c r="Q16" s="197"/>
      <c r="R16" s="197"/>
      <c r="S16" s="198"/>
      <c r="T16" s="196"/>
      <c r="U16" s="197"/>
      <c r="V16" s="197"/>
      <c r="W16" s="197"/>
      <c r="X16" s="197"/>
      <c r="Y16" s="197"/>
      <c r="Z16" s="197"/>
      <c r="AA16" s="197"/>
      <c r="AB16" s="197"/>
      <c r="AC16" s="197"/>
      <c r="AD16" s="197"/>
      <c r="AE16" s="198"/>
      <c r="AF16" s="196"/>
      <c r="AG16" s="197"/>
      <c r="AH16" s="197"/>
      <c r="AI16" s="197"/>
      <c r="AJ16" s="197"/>
      <c r="AK16" s="197"/>
      <c r="AL16" s="197"/>
      <c r="AM16" s="197"/>
      <c r="AN16" s="197"/>
      <c r="AO16" s="197"/>
      <c r="AP16" s="197"/>
      <c r="AQ16" s="198"/>
      <c r="AR16" s="196"/>
      <c r="AS16" s="197"/>
      <c r="AT16" s="197"/>
      <c r="AU16" s="197"/>
      <c r="AV16" s="197"/>
      <c r="AW16" s="197"/>
      <c r="AX16" s="197"/>
      <c r="AY16" s="197"/>
      <c r="AZ16" s="197"/>
      <c r="BA16" s="197"/>
      <c r="BB16" s="197"/>
      <c r="BC16" s="197"/>
      <c r="BD16" s="197"/>
      <c r="BE16" s="198"/>
    </row>
    <row r="17" spans="2:59" ht="18" thickTop="1" thickBot="1">
      <c r="B17" s="16"/>
      <c r="C17" s="16"/>
      <c r="D17" s="16"/>
      <c r="E17" s="16"/>
      <c r="F17" s="16"/>
      <c r="G17" s="16"/>
      <c r="H17" s="16"/>
      <c r="I17" s="16"/>
      <c r="J17" s="16"/>
      <c r="K17" s="16"/>
      <c r="L17" s="16"/>
      <c r="M17" s="16"/>
      <c r="N17" s="16"/>
      <c r="O17" s="16"/>
      <c r="P17" s="16"/>
      <c r="Q17" s="16"/>
      <c r="R17" s="16"/>
      <c r="S17" s="16"/>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R17" s="168"/>
      <c r="AS17" s="168"/>
      <c r="AT17" s="168"/>
      <c r="AU17" s="168"/>
      <c r="AV17" s="168"/>
      <c r="AW17" s="168"/>
      <c r="AX17" s="168"/>
      <c r="AY17" s="168"/>
      <c r="AZ17" s="168"/>
      <c r="BA17" s="168"/>
      <c r="BB17" s="168"/>
      <c r="BC17" s="168"/>
      <c r="BD17" s="168"/>
      <c r="BE17" s="168"/>
    </row>
    <row r="18" spans="2:59" ht="22.15" customHeight="1" thickTop="1" thickBot="1">
      <c r="B18" s="177" t="s">
        <v>35</v>
      </c>
      <c r="C18" s="177"/>
      <c r="D18" s="177"/>
      <c r="E18" s="177"/>
      <c r="F18" s="187"/>
      <c r="G18" s="202"/>
      <c r="H18" s="189"/>
      <c r="I18" s="189"/>
      <c r="J18" s="189"/>
      <c r="K18" s="189"/>
      <c r="L18" s="189"/>
      <c r="M18" s="189"/>
      <c r="N18" s="189"/>
      <c r="O18" s="189"/>
      <c r="P18" s="189"/>
      <c r="Q18" s="189"/>
      <c r="R18" s="189"/>
      <c r="S18" s="190"/>
      <c r="T18" s="206" t="s">
        <v>539</v>
      </c>
      <c r="U18" s="207"/>
      <c r="V18" s="207"/>
      <c r="W18" s="207"/>
      <c r="X18" s="207"/>
      <c r="Y18" s="207"/>
      <c r="Z18" s="207"/>
      <c r="AA18" s="207"/>
      <c r="AB18" s="207"/>
      <c r="AC18" s="207"/>
      <c r="AD18" s="207"/>
      <c r="AE18" s="208"/>
      <c r="AF18" s="202"/>
      <c r="AG18" s="189"/>
      <c r="AH18" s="189"/>
      <c r="AI18" s="189"/>
      <c r="AJ18" s="189"/>
      <c r="AK18" s="189"/>
      <c r="AL18" s="189"/>
      <c r="AM18" s="190"/>
      <c r="AN18" s="206" t="s">
        <v>540</v>
      </c>
      <c r="AO18" s="207"/>
      <c r="AP18" s="207"/>
      <c r="AQ18" s="207"/>
      <c r="AR18" s="207"/>
      <c r="AS18" s="207"/>
      <c r="AT18" s="207"/>
      <c r="AU18" s="207"/>
      <c r="AV18" s="207"/>
      <c r="AW18" s="208"/>
      <c r="AX18" s="202"/>
      <c r="AY18" s="189"/>
      <c r="AZ18" s="189"/>
      <c r="BA18" s="189"/>
      <c r="BB18" s="189"/>
      <c r="BC18" s="189"/>
      <c r="BD18" s="189"/>
      <c r="BE18" s="190"/>
    </row>
    <row r="19" spans="2:59" ht="18" thickTop="1" thickBot="1"/>
    <row r="20" spans="2:59" ht="22.15" customHeight="1" thickTop="1" thickBot="1">
      <c r="B20" s="209" t="s">
        <v>486</v>
      </c>
      <c r="C20" s="209"/>
      <c r="D20" s="209"/>
      <c r="E20" s="209"/>
      <c r="F20" s="209"/>
      <c r="G20" s="202"/>
      <c r="H20" s="189"/>
      <c r="I20" s="189"/>
      <c r="J20" s="189"/>
      <c r="K20" s="189"/>
      <c r="L20" s="189"/>
      <c r="M20" s="189"/>
      <c r="N20" s="189"/>
      <c r="O20" s="189"/>
      <c r="P20" s="189"/>
      <c r="Q20" s="190"/>
      <c r="S20" s="209" t="s">
        <v>487</v>
      </c>
      <c r="T20" s="209"/>
      <c r="U20" s="209"/>
      <c r="V20" s="209"/>
      <c r="W20" s="209"/>
      <c r="X20" s="209"/>
      <c r="Y20" s="209"/>
      <c r="Z20" s="209"/>
      <c r="AA20" s="202"/>
      <c r="AB20" s="189"/>
      <c r="AC20" s="189"/>
      <c r="AD20" s="189"/>
      <c r="AE20" s="189"/>
      <c r="AF20" s="189"/>
      <c r="AG20" s="189"/>
      <c r="AH20" s="190"/>
      <c r="AJ20" s="209" t="s">
        <v>488</v>
      </c>
      <c r="AK20" s="209"/>
      <c r="AL20" s="209"/>
      <c r="AM20" s="209"/>
      <c r="AN20" s="209"/>
      <c r="AO20" s="209"/>
      <c r="AP20" s="209"/>
      <c r="AQ20" s="209"/>
      <c r="AR20" s="209"/>
      <c r="AS20" s="209"/>
      <c r="AT20" s="209"/>
      <c r="AU20" s="209"/>
      <c r="AV20" s="209"/>
      <c r="AW20" s="209"/>
      <c r="AX20" s="202"/>
      <c r="AY20" s="189"/>
      <c r="AZ20" s="189"/>
      <c r="BA20" s="189"/>
      <c r="BB20" s="189"/>
      <c r="BC20" s="189"/>
      <c r="BD20" s="189"/>
      <c r="BE20" s="190"/>
    </row>
    <row r="21" spans="2:59" ht="18" thickTop="1" thickBot="1"/>
    <row r="22" spans="2:59" ht="24" customHeight="1" thickTop="1" thickBot="1">
      <c r="C22" s="209" t="s">
        <v>489</v>
      </c>
      <c r="D22" s="209"/>
      <c r="E22" s="209"/>
      <c r="F22" s="209"/>
      <c r="G22" s="188"/>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90"/>
      <c r="AS22" s="209" t="s">
        <v>275</v>
      </c>
      <c r="AT22" s="209"/>
      <c r="AU22" s="209"/>
      <c r="AV22" s="209"/>
      <c r="AW22" s="310"/>
      <c r="AX22" s="202"/>
      <c r="AY22" s="189"/>
      <c r="AZ22" s="189"/>
      <c r="BA22" s="189"/>
      <c r="BB22" s="189"/>
      <c r="BC22" s="189"/>
      <c r="BD22" s="189"/>
      <c r="BE22" s="190"/>
    </row>
    <row r="23" spans="2:59" ht="17.25" thickTop="1"/>
    <row r="24" spans="2:59">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row>
    <row r="25" spans="2:59" ht="16.5" customHeight="1">
      <c r="M25" s="211" t="s">
        <v>41</v>
      </c>
      <c r="N25" s="177"/>
      <c r="O25" s="177"/>
      <c r="P25" s="177"/>
      <c r="Q25" s="177"/>
      <c r="AB25" s="212" t="s">
        <v>490</v>
      </c>
      <c r="AC25" s="212"/>
      <c r="AD25" s="212"/>
      <c r="AE25" s="212"/>
      <c r="AF25" s="212"/>
      <c r="AG25" s="212"/>
      <c r="AH25" s="212"/>
      <c r="AO25" s="213" t="s">
        <v>256</v>
      </c>
      <c r="AP25" s="213"/>
      <c r="AQ25" s="213"/>
      <c r="AR25" s="213"/>
      <c r="AS25" s="213"/>
      <c r="AT25" s="213"/>
      <c r="AU25" s="213"/>
      <c r="AV25" s="213"/>
      <c r="AW25" s="213"/>
      <c r="AX25" s="213"/>
      <c r="AY25" s="213"/>
      <c r="AZ25" s="213"/>
      <c r="BA25" s="213"/>
      <c r="BB25" s="213"/>
      <c r="BC25" s="213"/>
      <c r="BD25" s="213"/>
    </row>
    <row r="26" spans="2:59" ht="16.5" customHeight="1">
      <c r="M26" s="211"/>
      <c r="N26" s="211"/>
      <c r="O26" s="211"/>
      <c r="P26" s="211"/>
      <c r="Q26" s="211"/>
      <c r="R26" s="211"/>
      <c r="S26" s="211"/>
      <c r="T26" s="211"/>
      <c r="AB26" s="212"/>
      <c r="AC26" s="212"/>
      <c r="AD26" s="212"/>
      <c r="AE26" s="212"/>
      <c r="AF26" s="212"/>
      <c r="AG26" s="212"/>
      <c r="AH26" s="212"/>
      <c r="AO26" s="213"/>
      <c r="AP26" s="213"/>
      <c r="AQ26" s="213"/>
      <c r="AR26" s="213"/>
      <c r="AS26" s="213"/>
      <c r="AT26" s="213"/>
      <c r="AU26" s="213"/>
      <c r="AV26" s="213"/>
      <c r="AW26" s="213"/>
      <c r="AX26" s="213"/>
      <c r="AY26" s="213"/>
      <c r="AZ26" s="213"/>
      <c r="BA26" s="213"/>
      <c r="BB26" s="213"/>
      <c r="BC26" s="213"/>
      <c r="BD26" s="213"/>
    </row>
    <row r="32" spans="2:59">
      <c r="F32" s="162"/>
      <c r="G32" s="162"/>
      <c r="H32" s="162"/>
      <c r="I32" s="161" t="s">
        <v>493</v>
      </c>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row>
    <row r="33" spans="6:62">
      <c r="F33" s="162"/>
      <c r="G33" s="162"/>
      <c r="H33" s="162"/>
      <c r="I33" s="162" t="s">
        <v>297</v>
      </c>
      <c r="J33" s="162"/>
      <c r="K33" s="162"/>
      <c r="L33" s="162"/>
      <c r="M33" s="162"/>
      <c r="N33" s="162"/>
      <c r="O33" s="161" t="s">
        <v>494</v>
      </c>
      <c r="P33" s="162"/>
      <c r="Q33" s="162"/>
      <c r="R33" s="162"/>
      <c r="S33" s="162"/>
      <c r="T33" s="162"/>
      <c r="U33" s="162"/>
      <c r="V33" s="162"/>
      <c r="W33" s="162"/>
      <c r="X33" s="162">
        <v>1</v>
      </c>
      <c r="Y33" s="162"/>
      <c r="Z33" s="162"/>
      <c r="AA33" s="162"/>
      <c r="AB33" s="162"/>
      <c r="AC33" s="162"/>
      <c r="AD33" s="162"/>
      <c r="AE33" s="162"/>
      <c r="AF33" s="162"/>
      <c r="AG33" s="162"/>
      <c r="AH33" s="162"/>
      <c r="AI33" s="162"/>
    </row>
    <row r="34" spans="6:62">
      <c r="F34" s="162"/>
      <c r="G34" s="162"/>
      <c r="H34" s="162"/>
      <c r="I34" s="162" t="s">
        <v>298</v>
      </c>
      <c r="J34" s="162"/>
      <c r="K34" s="162"/>
      <c r="L34" s="162"/>
      <c r="M34" s="162"/>
      <c r="N34" s="162"/>
      <c r="O34" s="161" t="s">
        <v>495</v>
      </c>
      <c r="P34" s="162"/>
      <c r="Q34" s="162"/>
      <c r="R34" s="162"/>
      <c r="S34" s="162"/>
      <c r="T34" s="162"/>
      <c r="U34" s="162"/>
      <c r="V34" s="162"/>
      <c r="W34" s="162"/>
      <c r="X34" s="162">
        <v>2</v>
      </c>
      <c r="Y34" s="162"/>
      <c r="Z34" s="162"/>
      <c r="AA34" s="162"/>
      <c r="AB34" s="162"/>
      <c r="AC34" s="162"/>
      <c r="AD34" s="162"/>
      <c r="AE34" s="162"/>
      <c r="AF34" s="162"/>
      <c r="AG34" s="162"/>
      <c r="AH34" s="162"/>
      <c r="AI34" s="162"/>
    </row>
    <row r="35" spans="6:62">
      <c r="F35" s="162"/>
      <c r="G35" s="162"/>
      <c r="H35" s="162"/>
      <c r="I35" s="162"/>
      <c r="J35" s="162"/>
      <c r="K35" s="162"/>
      <c r="L35" s="162"/>
      <c r="M35" s="162"/>
      <c r="N35" s="162"/>
      <c r="O35" s="161" t="s">
        <v>496</v>
      </c>
      <c r="P35" s="162"/>
      <c r="Q35" s="162"/>
      <c r="R35" s="162"/>
      <c r="S35" s="162"/>
      <c r="T35" s="162"/>
      <c r="U35" s="162"/>
      <c r="V35" s="162"/>
      <c r="W35" s="162"/>
      <c r="X35" s="162">
        <v>3</v>
      </c>
      <c r="Y35" s="162"/>
      <c r="Z35" s="162"/>
      <c r="AA35" s="162"/>
      <c r="AB35" s="162"/>
      <c r="AC35" s="162"/>
      <c r="AD35" s="162"/>
      <c r="AE35" s="162"/>
      <c r="AF35" s="162"/>
      <c r="AG35" s="162"/>
      <c r="AH35" s="162"/>
      <c r="AI35" s="162"/>
    </row>
    <row r="36" spans="6:62">
      <c r="F36" s="162"/>
      <c r="G36" s="162"/>
      <c r="H36" s="162"/>
      <c r="I36" s="162"/>
      <c r="J36" s="162"/>
      <c r="K36" s="162"/>
      <c r="L36" s="162"/>
      <c r="M36" s="162"/>
      <c r="N36" s="162"/>
      <c r="O36" s="161" t="s">
        <v>497</v>
      </c>
      <c r="P36" s="162"/>
      <c r="Q36" s="162"/>
      <c r="R36" s="162"/>
      <c r="S36" s="162"/>
      <c r="T36" s="162"/>
      <c r="U36" s="162"/>
      <c r="V36" s="162"/>
      <c r="W36" s="162"/>
      <c r="X36" s="162">
        <v>4</v>
      </c>
      <c r="Y36" s="162"/>
      <c r="Z36" s="162"/>
      <c r="AA36" s="162"/>
      <c r="AB36" s="162"/>
      <c r="AC36" s="162"/>
      <c r="AD36" s="162"/>
      <c r="AE36" s="162"/>
      <c r="AF36" s="162"/>
      <c r="AG36" s="162"/>
      <c r="AH36" s="162"/>
      <c r="AI36" s="162"/>
    </row>
    <row r="37" spans="6:62">
      <c r="F37" s="162"/>
      <c r="G37" s="162"/>
      <c r="H37" s="162"/>
      <c r="I37" s="162"/>
      <c r="J37" s="162"/>
      <c r="K37" s="162"/>
      <c r="L37" s="162"/>
      <c r="M37" s="162"/>
      <c r="N37" s="162"/>
      <c r="O37" s="161" t="s">
        <v>498</v>
      </c>
      <c r="P37" s="162"/>
      <c r="Q37" s="162"/>
      <c r="R37" s="162"/>
      <c r="S37" s="162"/>
      <c r="T37" s="162"/>
      <c r="U37" s="162"/>
      <c r="V37" s="162"/>
      <c r="W37" s="162"/>
      <c r="X37" s="162">
        <v>5</v>
      </c>
      <c r="Y37" s="162"/>
      <c r="Z37" s="162"/>
      <c r="AA37" s="162"/>
      <c r="AB37" s="162"/>
      <c r="AC37" s="162"/>
      <c r="AD37" s="162"/>
      <c r="AE37" s="162"/>
      <c r="AF37" s="162"/>
      <c r="AG37" s="162"/>
      <c r="AH37" s="162"/>
      <c r="AI37" s="162"/>
      <c r="BJ37" s="160">
        <f ca="1">AS13</f>
        <v>123</v>
      </c>
    </row>
    <row r="38" spans="6:62">
      <c r="F38" s="162"/>
      <c r="G38" s="162"/>
      <c r="H38" s="162"/>
      <c r="I38" s="162"/>
      <c r="J38" s="162"/>
      <c r="K38" s="162"/>
      <c r="L38" s="162"/>
      <c r="M38" s="162"/>
      <c r="N38" s="162"/>
      <c r="O38" s="161"/>
      <c r="P38" s="162"/>
      <c r="Q38" s="162"/>
      <c r="R38" s="162"/>
      <c r="S38" s="162"/>
      <c r="T38" s="162"/>
      <c r="U38" s="162"/>
      <c r="V38" s="162"/>
      <c r="W38" s="162"/>
      <c r="X38" s="162">
        <v>6</v>
      </c>
      <c r="Y38" s="162"/>
      <c r="Z38" s="162"/>
      <c r="AA38" s="162"/>
      <c r="AB38" s="162"/>
      <c r="AC38" s="162"/>
      <c r="AD38" s="162"/>
      <c r="AE38" s="162"/>
      <c r="AF38" s="162"/>
      <c r="AG38" s="162"/>
      <c r="AH38" s="162"/>
      <c r="AI38" s="162"/>
    </row>
    <row r="39" spans="6:62">
      <c r="F39" s="162"/>
      <c r="G39" s="162"/>
      <c r="H39" s="162"/>
      <c r="I39" s="162"/>
      <c r="J39" s="162"/>
      <c r="K39" s="162"/>
      <c r="L39" s="162"/>
      <c r="M39" s="162"/>
      <c r="N39" s="162"/>
      <c r="O39" s="161"/>
      <c r="P39" s="162"/>
      <c r="Q39" s="162"/>
      <c r="R39" s="162"/>
      <c r="S39" s="162"/>
      <c r="T39" s="162"/>
      <c r="U39" s="162"/>
      <c r="V39" s="162"/>
      <c r="W39" s="162"/>
      <c r="X39" s="162">
        <v>7</v>
      </c>
      <c r="Y39" s="162"/>
      <c r="Z39" s="162"/>
      <c r="AA39" s="162"/>
      <c r="AB39" s="162"/>
      <c r="AC39" s="162"/>
      <c r="AD39" s="162"/>
      <c r="AE39" s="162"/>
      <c r="AF39" s="162"/>
      <c r="AG39" s="162"/>
      <c r="AH39" s="162"/>
      <c r="AI39" s="162"/>
    </row>
    <row r="40" spans="6:62">
      <c r="F40" s="162"/>
      <c r="G40" s="162"/>
      <c r="H40" s="162"/>
      <c r="I40" s="162"/>
      <c r="J40" s="162"/>
      <c r="K40" s="162"/>
      <c r="L40" s="162"/>
      <c r="M40" s="162"/>
      <c r="N40" s="162"/>
      <c r="O40" s="161"/>
      <c r="P40" s="162"/>
      <c r="Q40" s="162"/>
      <c r="R40" s="162"/>
      <c r="S40" s="162"/>
      <c r="T40" s="162"/>
      <c r="U40" s="162"/>
      <c r="V40" s="162"/>
      <c r="W40" s="162"/>
      <c r="X40" s="162">
        <v>8</v>
      </c>
      <c r="Y40" s="162"/>
      <c r="Z40" s="162"/>
      <c r="AA40" s="162"/>
      <c r="AB40" s="162"/>
      <c r="AC40" s="162"/>
      <c r="AD40" s="162"/>
      <c r="AE40" s="162"/>
      <c r="AF40" s="162"/>
      <c r="AG40" s="162"/>
      <c r="AH40" s="162"/>
      <c r="AI40" s="162"/>
    </row>
    <row r="41" spans="6: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row>
    <row r="42" spans="6: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row>
    <row r="43" spans="6: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row>
    <row r="44" spans="6: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row>
    <row r="45" spans="6: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row>
    <row r="46" spans="6: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row>
    <row r="47" spans="6: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row>
    <row r="48" spans="6: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row>
    <row r="49" spans="6:35">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row>
  </sheetData>
  <mergeCells count="42">
    <mergeCell ref="C22:F22"/>
    <mergeCell ref="G22:AK22"/>
    <mergeCell ref="B24:BG24"/>
    <mergeCell ref="M25:Q25"/>
    <mergeCell ref="AB25:AH26"/>
    <mergeCell ref="AO25:BD26"/>
    <mergeCell ref="M26:T26"/>
    <mergeCell ref="AX22:BE22"/>
    <mergeCell ref="AS22:AW22"/>
    <mergeCell ref="AX20:BE20"/>
    <mergeCell ref="B18:F18"/>
    <mergeCell ref="G18:S18"/>
    <mergeCell ref="T18:AE18"/>
    <mergeCell ref="AF18:AM18"/>
    <mergeCell ref="B20:F20"/>
    <mergeCell ref="G20:Q20"/>
    <mergeCell ref="S20:Z20"/>
    <mergeCell ref="AA20:AH20"/>
    <mergeCell ref="AJ20:AW20"/>
    <mergeCell ref="AX18:BE18"/>
    <mergeCell ref="AN18:AW18"/>
    <mergeCell ref="J8:AV8"/>
    <mergeCell ref="B8:I8"/>
    <mergeCell ref="K4:AU4"/>
    <mergeCell ref="B11:E11"/>
    <mergeCell ref="F11:AH11"/>
    <mergeCell ref="AI11:AR11"/>
    <mergeCell ref="AS11:BE11"/>
    <mergeCell ref="B15:G16"/>
    <mergeCell ref="H15:S15"/>
    <mergeCell ref="AS12:BE12"/>
    <mergeCell ref="B13:I13"/>
    <mergeCell ref="J13:AN13"/>
    <mergeCell ref="AO13:AR13"/>
    <mergeCell ref="AS13:BE13"/>
    <mergeCell ref="T15:AE15"/>
    <mergeCell ref="AF15:AQ15"/>
    <mergeCell ref="AR15:BE15"/>
    <mergeCell ref="H16:S16"/>
    <mergeCell ref="T16:AE16"/>
    <mergeCell ref="AF16:AQ16"/>
    <mergeCell ref="AR16:BE16"/>
  </mergeCells>
  <dataValidations count="4">
    <dataValidation type="list" allowBlank="1" showInputMessage="1" showErrorMessage="1" sqref="G20:Q20 AA20:AH20 AX20:BE20 AF18:AM18" xr:uid="{273FB374-CCA9-4AFF-A006-F8868E1BD918}">
      <formula1>respuestas</formula1>
    </dataValidation>
    <dataValidation type="list" allowBlank="1" showInputMessage="1" showErrorMessage="1" sqref="AX18" xr:uid="{70B24918-9F3C-4858-A6D2-5B2615C2724D}">
      <formula1>$X$33:$X$40</formula1>
    </dataValidation>
    <dataValidation type="list" allowBlank="1" showInputMessage="1" showErrorMessage="1" sqref="G18:S18" xr:uid="{67494595-FEA2-4723-8A35-924A92E36478}">
      <formula1>$O$33:$O$37</formula1>
    </dataValidation>
    <dataValidation type="list" allowBlank="1" showInputMessage="1" showErrorMessage="1" sqref="AX22:BE22" xr:uid="{7FC84642-B49E-4BC2-B1D1-654C14BBD322}">
      <formula1>$GK$2:$GK$4</formula1>
    </dataValidation>
  </dataValidations>
  <hyperlinks>
    <hyperlink ref="AO25" r:id="rId1" display="bzambrano@btseguro.com.mx" xr:uid="{96CA272C-39A0-437E-BCF4-8202F580C8D2}"/>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4:BH61"/>
  <sheetViews>
    <sheetView showGridLines="0" zoomScale="130" zoomScaleNormal="130" workbookViewId="0"/>
  </sheetViews>
  <sheetFormatPr baseColWidth="10" defaultColWidth="2.5703125" defaultRowHeight="16.5" outlineLevelRow="1"/>
  <cols>
    <col min="1" max="2" width="2.28515625" style="8" customWidth="1"/>
    <col min="3" max="3" width="2.5703125" style="9"/>
    <col min="4" max="16384" width="2.5703125" style="8"/>
  </cols>
  <sheetData>
    <row r="4" spans="3:60" ht="28.5" customHeight="1">
      <c r="L4" s="201" t="s">
        <v>186</v>
      </c>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row>
    <row r="8" spans="3:60" ht="24" customHeight="1">
      <c r="C8" s="200" t="s">
        <v>213</v>
      </c>
      <c r="D8" s="200"/>
      <c r="E8" s="200"/>
      <c r="F8" s="200"/>
      <c r="G8" s="200"/>
      <c r="H8" s="200"/>
      <c r="I8" s="200"/>
      <c r="J8" s="199" t="s">
        <v>538</v>
      </c>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66"/>
      <c r="AV8" s="166"/>
      <c r="AW8" s="166"/>
      <c r="AX8" s="166"/>
      <c r="AY8" s="166"/>
      <c r="AZ8" s="166"/>
      <c r="BA8" s="166"/>
      <c r="BB8" s="166"/>
      <c r="BC8" s="166"/>
      <c r="BD8" s="166"/>
      <c r="BE8" s="166"/>
      <c r="BF8" s="166"/>
      <c r="BG8" s="166"/>
      <c r="BH8" s="166"/>
    </row>
    <row r="10" spans="3:60" ht="17.25" thickBot="1">
      <c r="F10"/>
    </row>
    <row r="11" spans="3:60" ht="18" customHeight="1" thickTop="1" thickBot="1">
      <c r="C11" s="177" t="s">
        <v>7</v>
      </c>
      <c r="D11" s="177"/>
      <c r="E11" s="177"/>
      <c r="F11" s="177"/>
      <c r="G11" s="187"/>
      <c r="H11" s="202"/>
      <c r="I11" s="189"/>
      <c r="J11" s="190"/>
      <c r="K11" s="191" t="s">
        <v>8</v>
      </c>
      <c r="L11" s="184"/>
      <c r="M11" s="184"/>
      <c r="N11" s="184"/>
      <c r="O11" s="184"/>
      <c r="P11" s="184"/>
      <c r="Q11" s="184"/>
      <c r="R11" s="192"/>
      <c r="S11" s="202"/>
      <c r="T11" s="189"/>
      <c r="U11" s="190"/>
      <c r="V11" s="191" t="s">
        <v>9</v>
      </c>
      <c r="W11" s="184"/>
      <c r="X11" s="184"/>
      <c r="Y11" s="184"/>
      <c r="Z11" s="184"/>
      <c r="AA11" s="184"/>
      <c r="AB11" s="184"/>
      <c r="AC11" s="192"/>
      <c r="AD11" s="202"/>
      <c r="AE11" s="189"/>
      <c r="AF11" s="190"/>
      <c r="AG11" s="184" t="s">
        <v>363</v>
      </c>
      <c r="AH11" s="184"/>
      <c r="AI11" s="184"/>
      <c r="AJ11" s="184"/>
      <c r="AK11" s="184"/>
      <c r="AL11" s="184"/>
      <c r="AM11" s="202"/>
      <c r="AN11" s="189"/>
      <c r="AO11" s="189"/>
      <c r="AP11" s="189"/>
      <c r="AQ11" s="189"/>
      <c r="AR11" s="189"/>
      <c r="AS11" s="189"/>
      <c r="AT11" s="189"/>
      <c r="AU11" s="189"/>
      <c r="AV11" s="189"/>
      <c r="AW11" s="189"/>
      <c r="AX11" s="189"/>
      <c r="AY11" s="189"/>
      <c r="AZ11" s="189"/>
      <c r="BA11" s="189"/>
      <c r="BB11" s="189"/>
      <c r="BC11" s="189"/>
      <c r="BD11" s="189"/>
      <c r="BE11" s="189"/>
      <c r="BF11" s="190"/>
    </row>
    <row r="12" spans="3:60" ht="15" customHeight="1" thickTop="1" thickBot="1">
      <c r="AW12" s="9"/>
    </row>
    <row r="13" spans="3:60" ht="20.25" customHeight="1" thickTop="1" thickBot="1">
      <c r="C13" s="177" t="s">
        <v>10</v>
      </c>
      <c r="D13" s="177"/>
      <c r="E13" s="177"/>
      <c r="F13" s="177"/>
      <c r="G13" s="36"/>
      <c r="H13" s="202"/>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90"/>
      <c r="AP13" s="191" t="s">
        <v>11</v>
      </c>
      <c r="AQ13" s="184"/>
      <c r="AR13" s="184"/>
      <c r="AS13" s="184"/>
      <c r="AT13" s="184"/>
      <c r="AU13" s="184"/>
      <c r="AV13" s="192"/>
      <c r="AW13" s="202"/>
      <c r="AX13" s="189"/>
      <c r="AY13" s="189"/>
      <c r="AZ13" s="189"/>
      <c r="BA13" s="189"/>
      <c r="BB13" s="189"/>
      <c r="BC13" s="189"/>
      <c r="BD13" s="189"/>
      <c r="BE13" s="189"/>
      <c r="BF13" s="190"/>
    </row>
    <row r="14" spans="3:60" ht="18" thickTop="1" thickBot="1"/>
    <row r="15" spans="3:60" ht="21" customHeight="1" thickTop="1" thickBot="1">
      <c r="C15" s="177" t="s">
        <v>12</v>
      </c>
      <c r="D15" s="177"/>
      <c r="E15" s="177"/>
      <c r="F15" s="177"/>
      <c r="G15" s="177"/>
      <c r="H15" s="177"/>
      <c r="I15" s="177"/>
      <c r="J15" s="177"/>
      <c r="K15" s="187"/>
      <c r="L15" s="202"/>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90"/>
    </row>
    <row r="16" spans="3:60" ht="18" thickTop="1" thickBot="1"/>
    <row r="17" spans="3:58" ht="18" customHeight="1" thickTop="1" thickBot="1">
      <c r="C17" s="177" t="s">
        <v>42</v>
      </c>
      <c r="D17" s="177"/>
      <c r="E17" s="177"/>
      <c r="F17" s="177"/>
      <c r="G17" s="177"/>
      <c r="H17" s="177"/>
      <c r="I17" s="177"/>
      <c r="J17" s="177"/>
      <c r="K17" s="187"/>
      <c r="L17" s="202"/>
      <c r="M17" s="189"/>
      <c r="N17" s="189"/>
      <c r="O17" s="189"/>
      <c r="P17" s="189"/>
      <c r="Q17" s="189"/>
      <c r="R17" s="190"/>
      <c r="S17" s="191" t="s">
        <v>13</v>
      </c>
      <c r="T17" s="184"/>
      <c r="U17" s="184"/>
      <c r="V17" s="184"/>
      <c r="W17" s="192"/>
      <c r="X17" s="202"/>
      <c r="Y17" s="189"/>
      <c r="Z17" s="189"/>
      <c r="AA17" s="189"/>
      <c r="AB17" s="189"/>
      <c r="AC17" s="190"/>
      <c r="AD17" s="191" t="s">
        <v>14</v>
      </c>
      <c r="AE17" s="184"/>
      <c r="AF17" s="184"/>
      <c r="AG17" s="184"/>
      <c r="AH17" s="184"/>
      <c r="AI17" s="192"/>
      <c r="AJ17" s="202"/>
      <c r="AK17" s="189"/>
      <c r="AL17" s="189"/>
      <c r="AM17" s="189"/>
      <c r="AN17" s="189"/>
      <c r="AO17" s="190"/>
      <c r="AP17" s="191" t="s">
        <v>15</v>
      </c>
      <c r="AQ17" s="184"/>
      <c r="AR17" s="184"/>
      <c r="AS17" s="184"/>
      <c r="AT17" s="184"/>
      <c r="AU17" s="184"/>
      <c r="AV17" s="184"/>
      <c r="AW17" s="192"/>
      <c r="AX17" s="202"/>
      <c r="AY17" s="189"/>
      <c r="AZ17" s="189"/>
      <c r="BA17" s="189"/>
      <c r="BB17" s="189"/>
      <c r="BC17" s="189"/>
      <c r="BD17" s="189"/>
      <c r="BE17" s="189"/>
      <c r="BF17" s="190"/>
    </row>
    <row r="18" spans="3:58" ht="18" thickTop="1" thickBot="1"/>
    <row r="19" spans="3:58" ht="18" customHeight="1" thickTop="1" thickBot="1">
      <c r="C19" s="177" t="s">
        <v>546</v>
      </c>
      <c r="D19" s="177"/>
      <c r="E19" s="177"/>
      <c r="F19" s="177"/>
      <c r="G19" s="177"/>
      <c r="H19" s="177"/>
      <c r="I19" s="177"/>
      <c r="J19" s="177"/>
      <c r="K19" s="177"/>
      <c r="L19" s="177"/>
      <c r="M19" s="177"/>
      <c r="N19" s="177"/>
      <c r="O19" s="177"/>
      <c r="P19" s="177"/>
      <c r="Q19" s="177"/>
      <c r="R19" s="177"/>
      <c r="S19" s="202"/>
      <c r="T19" s="189"/>
      <c r="U19" s="190"/>
      <c r="V19"/>
      <c r="W19" s="184" t="s">
        <v>547</v>
      </c>
      <c r="X19" s="184"/>
      <c r="Y19" s="184"/>
      <c r="Z19" s="184"/>
      <c r="AA19" s="184"/>
      <c r="AB19" s="184"/>
      <c r="AC19" s="184"/>
      <c r="AD19" s="184"/>
      <c r="AE19" s="184"/>
      <c r="AF19" s="202"/>
      <c r="AG19" s="189"/>
      <c r="AH19" s="189"/>
      <c r="AI19" s="189"/>
      <c r="AJ19" s="189"/>
      <c r="AK19" s="190"/>
      <c r="AL19" s="3"/>
      <c r="AM19" s="184" t="s">
        <v>545</v>
      </c>
      <c r="AN19" s="184"/>
      <c r="AO19" s="184"/>
      <c r="AP19" s="184"/>
      <c r="AQ19" s="184"/>
      <c r="AR19" s="184"/>
      <c r="AS19" s="184"/>
      <c r="AT19" s="184"/>
      <c r="AU19" s="184"/>
      <c r="AV19" s="184"/>
      <c r="AW19" s="184"/>
      <c r="AX19" s="192"/>
      <c r="AY19" s="202"/>
      <c r="AZ19" s="189"/>
      <c r="BA19" s="189"/>
      <c r="BB19" s="189"/>
      <c r="BC19" s="189"/>
      <c r="BD19" s="189"/>
      <c r="BE19" s="189"/>
      <c r="BF19" s="190"/>
    </row>
    <row r="20" spans="3:58" ht="18" thickTop="1" thickBot="1"/>
    <row r="21" spans="3:58" ht="18" customHeight="1" thickTop="1" thickBot="1">
      <c r="C21" s="177" t="s">
        <v>16</v>
      </c>
      <c r="D21" s="177"/>
      <c r="E21" s="177"/>
      <c r="F21" s="177"/>
      <c r="G21" s="177"/>
      <c r="H21" s="177"/>
      <c r="I21" s="177"/>
      <c r="J21" s="177"/>
      <c r="K21" s="177"/>
      <c r="L21" s="187"/>
      <c r="M21" s="202"/>
      <c r="N21" s="189"/>
      <c r="O21" s="189"/>
      <c r="P21" s="189"/>
      <c r="Q21" s="189"/>
      <c r="R21" s="190"/>
      <c r="S21" s="191" t="s">
        <v>17</v>
      </c>
      <c r="T21" s="184"/>
      <c r="U21" s="184"/>
      <c r="V21" s="184"/>
      <c r="W21" s="184"/>
      <c r="X21" s="184"/>
      <c r="Y21" s="184"/>
      <c r="Z21" s="184"/>
      <c r="AA21" s="192"/>
      <c r="AB21" s="202"/>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90"/>
    </row>
    <row r="22" spans="3:58" ht="17.25" hidden="1" thickTop="1"/>
    <row r="23" spans="3:58" ht="17.25" hidden="1" thickTop="1">
      <c r="C23" s="184" t="s">
        <v>18</v>
      </c>
      <c r="D23" s="184"/>
      <c r="E23" s="184"/>
      <c r="F23" s="184"/>
      <c r="G23" s="184"/>
      <c r="H23" s="184"/>
      <c r="I23" s="184" t="s">
        <v>19</v>
      </c>
      <c r="J23" s="184"/>
      <c r="K23" s="184"/>
      <c r="L23" s="184"/>
      <c r="M23" s="184"/>
      <c r="N23" s="184"/>
      <c r="O23" s="184"/>
      <c r="P23" s="184"/>
      <c r="Q23" s="184"/>
      <c r="R23" s="184"/>
      <c r="S23" s="184"/>
      <c r="T23" s="184"/>
      <c r="U23" s="184" t="s">
        <v>20</v>
      </c>
      <c r="V23" s="184"/>
      <c r="W23" s="184"/>
      <c r="X23" s="184"/>
      <c r="Y23" s="184"/>
      <c r="Z23" s="184"/>
      <c r="AA23" s="184"/>
      <c r="AB23" s="184"/>
      <c r="AC23" s="184"/>
      <c r="AD23" s="184"/>
      <c r="AE23" s="184"/>
      <c r="AF23" s="184"/>
      <c r="AG23" s="184" t="s">
        <v>21</v>
      </c>
      <c r="AH23" s="184"/>
      <c r="AI23" s="184"/>
      <c r="AJ23" s="184"/>
      <c r="AK23" s="184"/>
      <c r="AL23" s="184"/>
      <c r="AM23" s="184"/>
      <c r="AN23" s="184"/>
      <c r="AO23" s="184"/>
      <c r="AP23" s="184"/>
      <c r="AQ23" s="184"/>
      <c r="AR23" s="184"/>
      <c r="AS23" s="184" t="s">
        <v>22</v>
      </c>
      <c r="AT23" s="184"/>
      <c r="AU23" s="184"/>
      <c r="AV23" s="184"/>
      <c r="AW23" s="184"/>
      <c r="AX23" s="184"/>
      <c r="AY23" s="184"/>
      <c r="AZ23" s="184"/>
      <c r="BA23" s="184"/>
      <c r="BB23" s="184"/>
      <c r="BC23" s="184"/>
      <c r="BD23" s="184"/>
      <c r="BE23" s="184"/>
      <c r="BF23" s="184"/>
    </row>
    <row r="24" spans="3:58" ht="18" hidden="1" thickTop="1" thickBot="1">
      <c r="C24" s="184"/>
      <c r="D24" s="184"/>
      <c r="E24" s="184"/>
      <c r="F24" s="184"/>
      <c r="G24" s="184"/>
      <c r="H24" s="184"/>
      <c r="I24" s="215">
        <v>0</v>
      </c>
      <c r="J24" s="216"/>
      <c r="K24" s="216"/>
      <c r="L24" s="216"/>
      <c r="M24" s="216"/>
      <c r="N24" s="216"/>
      <c r="O24" s="216"/>
      <c r="P24" s="216"/>
      <c r="Q24" s="216"/>
      <c r="R24" s="216"/>
      <c r="S24" s="216"/>
      <c r="T24" s="217"/>
      <c r="U24" s="215">
        <v>0</v>
      </c>
      <c r="V24" s="216"/>
      <c r="W24" s="216"/>
      <c r="X24" s="216"/>
      <c r="Y24" s="216"/>
      <c r="Z24" s="216"/>
      <c r="AA24" s="216"/>
      <c r="AB24" s="216"/>
      <c r="AC24" s="216"/>
      <c r="AD24" s="216"/>
      <c r="AE24" s="216"/>
      <c r="AF24" s="217"/>
      <c r="AG24" s="215">
        <v>0</v>
      </c>
      <c r="AH24" s="216"/>
      <c r="AI24" s="216"/>
      <c r="AJ24" s="216"/>
      <c r="AK24" s="216"/>
      <c r="AL24" s="216"/>
      <c r="AM24" s="216"/>
      <c r="AN24" s="216"/>
      <c r="AO24" s="216"/>
      <c r="AP24" s="216"/>
      <c r="AQ24" s="216"/>
      <c r="AR24" s="217"/>
      <c r="AS24" s="215">
        <f>I24+U24+AG24</f>
        <v>0</v>
      </c>
      <c r="AT24" s="216"/>
      <c r="AU24" s="216"/>
      <c r="AV24" s="216"/>
      <c r="AW24" s="216"/>
      <c r="AX24" s="216"/>
      <c r="AY24" s="216"/>
      <c r="AZ24" s="216"/>
      <c r="BA24" s="216"/>
      <c r="BB24" s="216"/>
      <c r="BC24" s="216"/>
      <c r="BD24" s="216"/>
      <c r="BE24" s="216"/>
      <c r="BF24" s="217"/>
    </row>
    <row r="25" spans="3:58" ht="18" thickTop="1" thickBot="1"/>
    <row r="26" spans="3:58" ht="18" customHeight="1" thickTop="1" thickBot="1">
      <c r="C26" s="177" t="s">
        <v>23</v>
      </c>
      <c r="D26" s="177"/>
      <c r="E26" s="177"/>
      <c r="F26" s="177"/>
      <c r="G26" s="177"/>
      <c r="H26" s="177"/>
      <c r="I26" s="177"/>
      <c r="J26" s="177"/>
      <c r="K26" s="177"/>
      <c r="L26" s="177"/>
      <c r="M26" s="177"/>
      <c r="N26" s="177"/>
      <c r="O26" s="177"/>
      <c r="P26" s="177"/>
      <c r="Q26" s="177"/>
      <c r="R26" s="177"/>
      <c r="S26" s="177"/>
      <c r="T26" s="177"/>
      <c r="U26" s="177"/>
      <c r="V26" s="187"/>
      <c r="W26" s="202"/>
      <c r="X26" s="189"/>
      <c r="Y26" s="189"/>
      <c r="Z26" s="189"/>
      <c r="AA26" s="189"/>
      <c r="AB26" s="189"/>
      <c r="AC26" s="189"/>
      <c r="AD26" s="189"/>
      <c r="AE26" s="189"/>
      <c r="AF26" s="189"/>
      <c r="AG26" s="189"/>
      <c r="AH26" s="189"/>
      <c r="AI26" s="189"/>
      <c r="AJ26" s="190"/>
      <c r="AK26" s="191" t="s">
        <v>24</v>
      </c>
      <c r="AL26" s="184"/>
      <c r="AM26" s="184"/>
      <c r="AN26" s="192"/>
      <c r="AO26" s="202"/>
      <c r="AP26" s="189"/>
      <c r="AQ26" s="189"/>
      <c r="AR26" s="189"/>
      <c r="AS26" s="189"/>
      <c r="AT26" s="190"/>
      <c r="AU26" s="191" t="s">
        <v>25</v>
      </c>
      <c r="AV26" s="184"/>
      <c r="AW26" s="184"/>
      <c r="AX26" s="184"/>
      <c r="AY26" s="184"/>
      <c r="AZ26" s="192"/>
      <c r="BA26" s="202"/>
      <c r="BB26" s="189"/>
      <c r="BC26" s="189"/>
      <c r="BD26" s="189"/>
      <c r="BE26" s="189"/>
      <c r="BF26" s="190"/>
    </row>
    <row r="27" spans="3:58" ht="18" thickTop="1" thickBot="1"/>
    <row r="28" spans="3:58" ht="18" customHeight="1" thickTop="1" thickBot="1">
      <c r="C28" s="177" t="s">
        <v>26</v>
      </c>
      <c r="D28" s="177"/>
      <c r="E28" s="177"/>
      <c r="F28" s="177"/>
      <c r="G28" s="177"/>
      <c r="H28" s="177"/>
      <c r="I28" s="177"/>
      <c r="J28" s="177"/>
      <c r="K28" s="177"/>
      <c r="L28" s="177"/>
      <c r="M28" s="177"/>
      <c r="N28" s="177"/>
      <c r="O28" s="177"/>
      <c r="P28" s="177"/>
      <c r="Q28" s="177"/>
      <c r="R28" s="177"/>
      <c r="S28" s="187"/>
      <c r="T28" s="202"/>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90"/>
    </row>
    <row r="29" spans="3:58" ht="18" thickTop="1" thickBot="1"/>
    <row r="30" spans="3:58" ht="18" customHeight="1" thickTop="1" thickBot="1">
      <c r="X30" s="177" t="s">
        <v>27</v>
      </c>
      <c r="Y30" s="177"/>
      <c r="Z30" s="177"/>
      <c r="AA30" s="177"/>
      <c r="AB30" s="177"/>
      <c r="AC30" s="177"/>
      <c r="AD30" s="177"/>
      <c r="AE30" s="177"/>
      <c r="AF30" s="177"/>
      <c r="AG30" s="177"/>
      <c r="AH30" s="177"/>
      <c r="AI30" s="177"/>
      <c r="AJ30" s="187"/>
      <c r="AK30" s="202"/>
      <c r="AL30" s="189"/>
      <c r="AM30" s="189"/>
      <c r="AN30" s="189"/>
      <c r="AO30" s="189"/>
      <c r="AP30" s="189"/>
      <c r="AQ30" s="189"/>
      <c r="AR30" s="190"/>
      <c r="AT30" s="3"/>
      <c r="AU30" s="3"/>
      <c r="AV30" s="3"/>
      <c r="AW30" s="3"/>
      <c r="AX30" s="3"/>
      <c r="AY30" s="3"/>
      <c r="AZ30" s="3"/>
      <c r="BA30" s="3"/>
      <c r="BB30" s="3"/>
      <c r="BC30" s="3"/>
      <c r="BD30" s="3"/>
      <c r="BE30" s="3"/>
      <c r="BF30" s="3"/>
    </row>
    <row r="31" spans="3:58" ht="17.25" thickTop="1"/>
    <row r="33" spans="5:57" ht="16.5" customHeight="1">
      <c r="J33" s="214" t="s">
        <v>187</v>
      </c>
      <c r="K33" s="214"/>
      <c r="L33" s="214"/>
      <c r="M33" s="214"/>
      <c r="N33" s="214"/>
      <c r="O33" s="214"/>
      <c r="P33" s="214"/>
      <c r="Q33" s="214"/>
      <c r="R33" s="214"/>
      <c r="S33" s="214"/>
      <c r="T33" s="214"/>
      <c r="U33" s="214"/>
      <c r="V33" s="214"/>
      <c r="W33" s="214"/>
      <c r="X33" s="214"/>
      <c r="Y33" s="214"/>
      <c r="Z33" s="214"/>
      <c r="AA33" s="214"/>
      <c r="AB33" s="214"/>
    </row>
    <row r="34" spans="5:57" ht="6" customHeight="1">
      <c r="Z34" s="42"/>
      <c r="AA34" s="42"/>
      <c r="AB34" s="42"/>
      <c r="AC34" s="42"/>
      <c r="AD34" s="42"/>
    </row>
    <row r="35" spans="5:57" ht="18" customHeight="1">
      <c r="J35" s="227" t="s">
        <v>193</v>
      </c>
      <c r="K35" s="227"/>
      <c r="L35" s="227"/>
      <c r="M35" s="227"/>
      <c r="N35" s="227"/>
      <c r="O35" s="227"/>
      <c r="P35" s="227"/>
      <c r="Q35" s="227"/>
      <c r="R35" s="227"/>
      <c r="S35" s="227"/>
      <c r="T35" s="227"/>
      <c r="U35" s="227"/>
      <c r="V35" s="227"/>
      <c r="W35" s="227"/>
      <c r="X35" s="227"/>
      <c r="Y35" s="227"/>
      <c r="Z35" s="227"/>
      <c r="AA35" s="227"/>
      <c r="AB35" s="227"/>
    </row>
    <row r="36" spans="5:57" ht="18" customHeight="1">
      <c r="J36" s="177" t="s">
        <v>194</v>
      </c>
      <c r="K36" s="177"/>
      <c r="L36" s="177"/>
      <c r="M36" s="177"/>
      <c r="N36" s="177"/>
      <c r="O36" s="177"/>
      <c r="P36" s="177"/>
      <c r="Q36" s="177"/>
      <c r="R36" s="177"/>
      <c r="S36" s="177"/>
      <c r="T36" s="177"/>
      <c r="U36" s="177"/>
      <c r="V36" s="177"/>
      <c r="W36" s="177"/>
      <c r="X36" s="177"/>
      <c r="Y36" s="177"/>
      <c r="Z36" s="177"/>
      <c r="AA36" s="177"/>
      <c r="AB36" s="177"/>
      <c r="AC36" s="177"/>
      <c r="AD36" s="177"/>
      <c r="AE36" s="177"/>
    </row>
    <row r="37" spans="5:57" ht="18" customHeight="1">
      <c r="J37" s="177" t="s">
        <v>195</v>
      </c>
      <c r="K37" s="177"/>
      <c r="L37" s="177"/>
      <c r="M37" s="177"/>
      <c r="N37" s="177"/>
      <c r="O37" s="177"/>
      <c r="P37" s="177"/>
      <c r="Q37" s="177"/>
      <c r="R37" s="177"/>
      <c r="S37" s="177"/>
      <c r="T37" s="177"/>
      <c r="U37" s="177"/>
      <c r="V37" s="177"/>
      <c r="W37" s="177"/>
      <c r="X37" s="177"/>
      <c r="Y37" s="177"/>
      <c r="Z37" s="177"/>
      <c r="AA37" s="177"/>
      <c r="AB37" s="177"/>
      <c r="AC37" s="9"/>
      <c r="AD37" s="9"/>
    </row>
    <row r="38" spans="5:57" ht="18" customHeight="1">
      <c r="E38" s="9"/>
      <c r="F38" s="9"/>
      <c r="G38" s="9"/>
      <c r="H38" s="9"/>
      <c r="I38" s="9"/>
      <c r="J38" s="9"/>
      <c r="K38" s="9"/>
      <c r="L38" s="9"/>
      <c r="M38" s="9"/>
      <c r="N38" s="9"/>
      <c r="O38" s="9"/>
      <c r="P38" s="9"/>
      <c r="Q38" s="9"/>
      <c r="R38" s="9"/>
      <c r="S38" s="9"/>
      <c r="T38" s="9"/>
      <c r="U38" s="9"/>
      <c r="V38" s="9"/>
      <c r="W38" s="9"/>
      <c r="X38" s="9"/>
      <c r="Y38" s="9"/>
      <c r="Z38" s="9"/>
      <c r="AA38" s="9"/>
      <c r="AB38" s="9"/>
    </row>
    <row r="39" spans="5:57" ht="18" customHeight="1">
      <c r="S39" s="214" t="s">
        <v>188</v>
      </c>
      <c r="T39" s="214"/>
      <c r="U39" s="214"/>
      <c r="V39" s="214"/>
      <c r="W39" s="214"/>
      <c r="X39" s="214"/>
      <c r="Y39" s="214"/>
      <c r="Z39" s="214"/>
      <c r="AA39" s="214"/>
      <c r="AB39" s="214"/>
      <c r="AC39" s="214"/>
      <c r="AD39" s="214"/>
      <c r="AE39" s="214"/>
      <c r="AF39" s="214"/>
      <c r="AG39" s="214"/>
      <c r="AH39" s="214"/>
      <c r="AI39" s="214"/>
      <c r="AJ39" s="214"/>
      <c r="AK39" s="214"/>
      <c r="AP39" s="9"/>
    </row>
    <row r="40" spans="5:57" ht="5.25" customHeight="1">
      <c r="AI40" s="42"/>
      <c r="AJ40" s="42"/>
      <c r="AK40" s="42"/>
      <c r="AL40" s="42"/>
      <c r="AO40" s="42"/>
      <c r="AP40" s="9"/>
    </row>
    <row r="41" spans="5:57" ht="18" customHeight="1">
      <c r="S41" s="177" t="s">
        <v>196</v>
      </c>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9"/>
    </row>
    <row r="42" spans="5:57" ht="18" customHeight="1">
      <c r="S42" s="177" t="s">
        <v>197</v>
      </c>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row>
    <row r="43" spans="5:57" ht="18" customHeight="1">
      <c r="S43" s="177" t="s">
        <v>198</v>
      </c>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9"/>
    </row>
    <row r="44" spans="5:57" ht="18" customHeight="1">
      <c r="S44" s="177" t="s">
        <v>239</v>
      </c>
      <c r="T44" s="177"/>
      <c r="U44" s="177"/>
      <c r="V44" s="177"/>
      <c r="W44" s="177"/>
      <c r="X44" s="177"/>
      <c r="Y44" s="177"/>
      <c r="Z44" s="177"/>
      <c r="AA44" s="177"/>
      <c r="AB44" s="177"/>
      <c r="AC44" s="177"/>
      <c r="AD44" s="177"/>
      <c r="AE44" s="177"/>
      <c r="AF44" s="177"/>
      <c r="AG44" s="177"/>
      <c r="AH44" s="177"/>
      <c r="AI44" s="177"/>
      <c r="AJ44" s="177"/>
      <c r="AK44" s="177"/>
      <c r="AL44" s="177"/>
      <c r="AM44" s="177"/>
      <c r="AO44" s="9"/>
      <c r="AP44" s="9"/>
    </row>
    <row r="45" spans="5:57" ht="18" customHeight="1">
      <c r="U45" s="9"/>
      <c r="V45" s="9"/>
      <c r="W45" s="9"/>
      <c r="X45" s="9"/>
      <c r="Y45" s="9"/>
      <c r="Z45" s="9"/>
      <c r="AA45" s="9"/>
      <c r="AB45" s="9"/>
      <c r="AC45" s="9"/>
      <c r="AD45" s="9"/>
      <c r="AE45" s="9"/>
      <c r="AF45" s="9"/>
      <c r="AG45" s="9"/>
      <c r="AH45" s="9"/>
      <c r="AI45" s="9"/>
      <c r="AJ45" s="9"/>
      <c r="AK45" s="9"/>
      <c r="AL45" s="9"/>
      <c r="AM45" s="9"/>
      <c r="AN45" s="9"/>
    </row>
    <row r="46" spans="5:57" ht="18" customHeight="1">
      <c r="U46" s="9"/>
      <c r="V46" s="9"/>
      <c r="W46" s="9"/>
      <c r="X46" s="9"/>
      <c r="Y46" s="9"/>
      <c r="Z46" s="9"/>
      <c r="AA46" s="9"/>
      <c r="AB46" s="9"/>
      <c r="AC46" s="9"/>
      <c r="AD46" s="9"/>
      <c r="AE46" s="9"/>
      <c r="AF46" s="9"/>
      <c r="AG46" s="9"/>
      <c r="AH46" s="9"/>
      <c r="AI46" s="9"/>
      <c r="AJ46" s="9"/>
      <c r="AK46" s="214" t="s">
        <v>189</v>
      </c>
      <c r="AL46" s="214"/>
      <c r="AM46" s="214"/>
      <c r="AN46" s="214"/>
      <c r="AO46" s="214"/>
      <c r="AP46" s="214"/>
      <c r="AQ46" s="214"/>
      <c r="AR46" s="214"/>
      <c r="AS46" s="214"/>
      <c r="AT46" s="214"/>
      <c r="AU46" s="214"/>
      <c r="AV46" s="214"/>
      <c r="AW46" s="214"/>
      <c r="AX46" s="214"/>
      <c r="AY46" s="214"/>
      <c r="AZ46" s="214"/>
      <c r="BA46" s="214"/>
      <c r="BB46" s="214"/>
      <c r="BC46" s="214"/>
    </row>
    <row r="47" spans="5:57" ht="18" customHeight="1">
      <c r="U47" s="9"/>
      <c r="V47" s="9"/>
      <c r="W47" s="9"/>
      <c r="X47" s="9"/>
      <c r="Y47" s="9"/>
      <c r="Z47" s="9"/>
      <c r="AA47" s="9"/>
      <c r="AB47" s="9"/>
      <c r="AC47" s="9"/>
      <c r="AD47" s="9"/>
      <c r="AE47" s="9"/>
      <c r="AF47" s="9"/>
      <c r="AG47" s="9"/>
      <c r="AH47" s="9"/>
      <c r="AI47" s="9"/>
      <c r="AJ47" s="9"/>
      <c r="AK47" s="177" t="s">
        <v>199</v>
      </c>
      <c r="AL47" s="177"/>
      <c r="AM47" s="177"/>
      <c r="AN47" s="177"/>
      <c r="AO47" s="177"/>
      <c r="AP47" s="177"/>
      <c r="AQ47" s="177"/>
      <c r="AR47" s="177"/>
      <c r="AS47" s="177"/>
      <c r="AT47" s="177"/>
      <c r="AU47" s="177"/>
      <c r="AV47" s="177"/>
      <c r="AW47" s="177"/>
      <c r="AX47" s="177"/>
      <c r="AY47" s="177"/>
      <c r="AZ47" s="177"/>
      <c r="BA47" s="177"/>
      <c r="BB47" s="177"/>
      <c r="BC47" s="177"/>
      <c r="BD47" s="177"/>
      <c r="BE47" s="177"/>
    </row>
    <row r="48" spans="5:57" ht="18" customHeight="1">
      <c r="U48" s="9"/>
      <c r="V48" s="9"/>
      <c r="W48" s="9"/>
      <c r="X48" s="9"/>
      <c r="Y48" s="9"/>
      <c r="Z48" s="9"/>
      <c r="AA48" s="9"/>
      <c r="AB48" s="9"/>
      <c r="AC48" s="9"/>
      <c r="AD48" s="9"/>
      <c r="AE48" s="9"/>
      <c r="AF48" s="9"/>
      <c r="AG48" s="9"/>
      <c r="AH48" s="9"/>
      <c r="AI48" s="9"/>
      <c r="AJ48" s="9"/>
      <c r="AK48" s="177" t="s">
        <v>200</v>
      </c>
      <c r="AL48" s="177"/>
      <c r="AM48" s="177"/>
      <c r="AN48" s="177"/>
      <c r="AO48" s="177"/>
      <c r="AP48" s="177"/>
      <c r="AQ48" s="177"/>
      <c r="AR48" s="177"/>
      <c r="AS48" s="177"/>
      <c r="AT48" s="177"/>
      <c r="AU48" s="177"/>
      <c r="AV48" s="177"/>
      <c r="AW48" s="177"/>
      <c r="AX48" s="177"/>
      <c r="AY48" s="177"/>
      <c r="AZ48" s="177"/>
      <c r="BA48" s="177"/>
      <c r="BB48" s="177"/>
      <c r="BC48" s="177"/>
      <c r="BD48" s="177"/>
      <c r="BE48" s="177"/>
    </row>
    <row r="49" spans="3:58" ht="18" customHeight="1">
      <c r="Z49" s="9"/>
      <c r="AA49" s="9"/>
      <c r="AB49" s="9"/>
      <c r="AK49" s="177" t="s">
        <v>201</v>
      </c>
      <c r="AL49" s="177"/>
      <c r="AM49" s="177"/>
      <c r="AN49" s="177"/>
      <c r="AO49" s="177"/>
      <c r="AP49" s="177"/>
      <c r="AQ49" s="177"/>
      <c r="AR49" s="177"/>
      <c r="AS49" s="177"/>
      <c r="AT49" s="177"/>
      <c r="AU49" s="177"/>
      <c r="AV49" s="177"/>
      <c r="AW49" s="177"/>
      <c r="AX49" s="177"/>
      <c r="AY49" s="177"/>
      <c r="AZ49" s="177"/>
      <c r="BA49" s="177"/>
      <c r="BB49" s="177"/>
      <c r="BC49" s="177"/>
      <c r="BD49" s="177"/>
      <c r="BE49" s="177"/>
    </row>
    <row r="50" spans="3:58" ht="18" customHeight="1">
      <c r="E50" s="9"/>
      <c r="F50" s="9"/>
      <c r="G50" s="9"/>
      <c r="H50" s="9"/>
      <c r="I50" s="9"/>
      <c r="J50" s="9"/>
      <c r="K50" s="9"/>
      <c r="L50" s="9"/>
      <c r="M50" s="9"/>
      <c r="N50" s="9"/>
      <c r="O50" s="9"/>
      <c r="P50" s="9"/>
      <c r="Q50" s="9"/>
      <c r="R50" s="9"/>
      <c r="S50" s="9"/>
      <c r="T50" s="9"/>
      <c r="U50" s="9"/>
      <c r="V50" s="9"/>
      <c r="W50" s="9"/>
      <c r="X50" s="9"/>
      <c r="Y50" s="9"/>
      <c r="Z50" s="9"/>
      <c r="AA50" s="9"/>
      <c r="AB50" s="9"/>
      <c r="AK50" s="178" t="s">
        <v>190</v>
      </c>
      <c r="AL50" s="178"/>
      <c r="AM50" s="178"/>
      <c r="AN50" s="178"/>
      <c r="AO50" s="178"/>
      <c r="AP50" s="178"/>
      <c r="AQ50" s="178"/>
      <c r="AR50" s="178"/>
      <c r="AS50" s="178"/>
      <c r="AT50" s="178"/>
      <c r="AU50" s="178"/>
      <c r="AV50" s="178"/>
      <c r="AW50" s="178"/>
      <c r="AX50" s="178"/>
      <c r="AY50" s="178"/>
      <c r="AZ50" s="178"/>
      <c r="BA50" s="178"/>
      <c r="BB50" s="178"/>
      <c r="BC50" s="178"/>
      <c r="BD50" s="178"/>
      <c r="BE50" s="178"/>
    </row>
    <row r="51" spans="3:58" ht="18" customHeight="1">
      <c r="E51" s="9"/>
      <c r="F51" s="9"/>
      <c r="G51" s="9"/>
      <c r="H51" s="9"/>
      <c r="I51" s="9"/>
      <c r="J51" s="9"/>
      <c r="K51" s="9"/>
      <c r="L51" s="9"/>
      <c r="M51" s="9"/>
      <c r="N51" s="9"/>
      <c r="O51" s="9"/>
      <c r="P51" s="9"/>
      <c r="Q51" s="9"/>
      <c r="R51" s="9"/>
      <c r="S51" s="9"/>
      <c r="T51" s="9"/>
      <c r="U51" s="9"/>
      <c r="V51" s="9"/>
      <c r="W51" s="9"/>
      <c r="X51" s="9"/>
      <c r="Y51" s="9"/>
      <c r="Z51" s="9"/>
      <c r="AA51" s="9"/>
      <c r="AB51" s="9"/>
      <c r="AK51" s="9"/>
      <c r="AL51" s="9"/>
      <c r="AM51" s="9"/>
      <c r="AN51" s="9"/>
      <c r="AO51" s="9"/>
      <c r="AP51" s="9"/>
      <c r="AQ51" s="9"/>
      <c r="AR51" s="9"/>
      <c r="AS51" s="9"/>
      <c r="AT51" s="9"/>
      <c r="AU51" s="9"/>
      <c r="AV51" s="9"/>
      <c r="AW51" s="9"/>
      <c r="AX51" s="9"/>
      <c r="AY51" s="9"/>
      <c r="AZ51" s="9"/>
      <c r="BA51" s="9"/>
      <c r="BB51" s="9"/>
      <c r="BC51" s="9"/>
      <c r="BD51" s="9"/>
      <c r="BE51" s="9"/>
    </row>
    <row r="52" spans="3:58" ht="18" customHeight="1">
      <c r="D52" s="220" t="s">
        <v>191</v>
      </c>
      <c r="E52" s="220"/>
      <c r="F52" s="220"/>
      <c r="G52" s="220"/>
      <c r="H52" s="220"/>
      <c r="I52" s="220"/>
      <c r="J52" s="220"/>
      <c r="K52" s="220"/>
      <c r="L52" s="220"/>
      <c r="M52" s="220"/>
      <c r="N52" s="9"/>
      <c r="O52" s="9"/>
      <c r="P52" s="9"/>
      <c r="Q52" s="9"/>
      <c r="R52" s="9"/>
      <c r="S52" s="9"/>
      <c r="T52" s="9"/>
      <c r="U52" s="9"/>
      <c r="V52" s="9"/>
      <c r="W52" s="9"/>
      <c r="X52" s="9"/>
      <c r="Y52" s="9"/>
      <c r="Z52" s="9"/>
      <c r="AA52" s="9"/>
      <c r="AB52" s="9"/>
      <c r="AK52" s="9"/>
      <c r="AL52" s="9"/>
      <c r="AM52" s="9"/>
      <c r="AN52" s="9"/>
      <c r="AO52" s="9"/>
      <c r="AP52" s="9"/>
      <c r="AQ52" s="9"/>
      <c r="AR52" s="9"/>
      <c r="AS52" s="9"/>
      <c r="AT52" s="9"/>
      <c r="AU52" s="9"/>
      <c r="AV52" s="9"/>
      <c r="AW52" s="9"/>
      <c r="AX52" s="9"/>
      <c r="AY52" s="9"/>
      <c r="AZ52" s="9"/>
      <c r="BA52" s="9"/>
      <c r="BB52" s="9"/>
      <c r="BC52" s="9"/>
      <c r="BD52" s="9"/>
      <c r="BE52" s="9"/>
    </row>
    <row r="53" spans="3:58" ht="30.75" hidden="1" customHeight="1" outlineLevel="1">
      <c r="D53" s="221" t="s">
        <v>192</v>
      </c>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row>
    <row r="54" spans="3:58" ht="18" customHeight="1" collapsed="1"/>
    <row r="55" spans="3:58" ht="18" customHeight="1"/>
    <row r="56" spans="3:58" ht="18" customHeight="1" thickBot="1">
      <c r="C56" s="223" t="s">
        <v>79</v>
      </c>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row>
    <row r="57" spans="3:58" ht="18" customHeight="1" thickTop="1" thickBot="1">
      <c r="C57" s="224"/>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6"/>
    </row>
    <row r="58" spans="3:58" ht="18" customHeight="1" thickTop="1">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3:58">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row>
    <row r="60" spans="3:58" ht="16.5" customHeight="1">
      <c r="L60" s="211" t="s">
        <v>41</v>
      </c>
      <c r="M60" s="177"/>
      <c r="N60" s="177"/>
      <c r="O60" s="177"/>
      <c r="P60" s="177"/>
      <c r="AA60" s="184" t="s">
        <v>257</v>
      </c>
      <c r="AB60" s="184"/>
      <c r="AC60" s="184"/>
      <c r="AD60" s="184"/>
      <c r="AE60" s="184"/>
      <c r="AF60" s="184"/>
      <c r="AG60" s="184"/>
      <c r="AN60" s="218" t="s">
        <v>256</v>
      </c>
      <c r="AO60" s="218"/>
      <c r="AP60" s="218"/>
      <c r="AQ60" s="218"/>
      <c r="AR60" s="218"/>
      <c r="AS60" s="218"/>
      <c r="AT60" s="218"/>
      <c r="AU60" s="218"/>
      <c r="AV60" s="218"/>
      <c r="AW60" s="218"/>
      <c r="AX60" s="218"/>
      <c r="AY60" s="218"/>
      <c r="AZ60" s="218"/>
      <c r="BA60" s="218"/>
      <c r="BB60" s="218"/>
      <c r="BC60" s="218"/>
    </row>
    <row r="61" spans="3:58" ht="16.5" customHeight="1">
      <c r="L61" s="211"/>
      <c r="M61" s="211"/>
      <c r="N61" s="211"/>
      <c r="O61" s="211"/>
      <c r="P61" s="211"/>
      <c r="Q61" s="211"/>
      <c r="R61" s="211"/>
      <c r="S61" s="211"/>
      <c r="AA61" s="184"/>
      <c r="AB61" s="184"/>
      <c r="AC61" s="184"/>
      <c r="AD61" s="184"/>
      <c r="AE61" s="184"/>
      <c r="AF61" s="184"/>
      <c r="AG61" s="184"/>
      <c r="AN61" s="218"/>
      <c r="AO61" s="218"/>
      <c r="AP61" s="218"/>
      <c r="AQ61" s="218"/>
      <c r="AR61" s="218"/>
      <c r="AS61" s="218"/>
      <c r="AT61" s="218"/>
      <c r="AU61" s="218"/>
      <c r="AV61" s="218"/>
      <c r="AW61" s="218"/>
      <c r="AX61" s="218"/>
      <c r="AY61" s="218"/>
      <c r="AZ61" s="218"/>
      <c r="BA61" s="218"/>
      <c r="BB61" s="218"/>
      <c r="BC61" s="218"/>
    </row>
  </sheetData>
  <mergeCells count="77">
    <mergeCell ref="AK50:BE50"/>
    <mergeCell ref="AK47:BE47"/>
    <mergeCell ref="S44:AM44"/>
    <mergeCell ref="C23:H24"/>
    <mergeCell ref="W26:AJ26"/>
    <mergeCell ref="U23:AF23"/>
    <mergeCell ref="J33:AB33"/>
    <mergeCell ref="J35:AB35"/>
    <mergeCell ref="AO26:AT26"/>
    <mergeCell ref="BA26:BF26"/>
    <mergeCell ref="S39:AK39"/>
    <mergeCell ref="I24:T24"/>
    <mergeCell ref="U24:AF24"/>
    <mergeCell ref="AG24:AR24"/>
    <mergeCell ref="AK26:AN26"/>
    <mergeCell ref="AG23:AR23"/>
    <mergeCell ref="AN60:BC61"/>
    <mergeCell ref="L61:S61"/>
    <mergeCell ref="C59:BF59"/>
    <mergeCell ref="D52:M52"/>
    <mergeCell ref="D53:BF53"/>
    <mergeCell ref="C56:BF56"/>
    <mergeCell ref="C57:BF57"/>
    <mergeCell ref="L60:P60"/>
    <mergeCell ref="AA60:AG61"/>
    <mergeCell ref="L4:AV4"/>
    <mergeCell ref="V11:AC11"/>
    <mergeCell ref="K11:R11"/>
    <mergeCell ref="H13:AO13"/>
    <mergeCell ref="C8:I8"/>
    <mergeCell ref="C11:G11"/>
    <mergeCell ref="C13:F13"/>
    <mergeCell ref="AG11:AL11"/>
    <mergeCell ref="AP13:AV13"/>
    <mergeCell ref="H11:J11"/>
    <mergeCell ref="S11:U11"/>
    <mergeCell ref="AD11:AF11"/>
    <mergeCell ref="AM11:BF11"/>
    <mergeCell ref="J8:AT8"/>
    <mergeCell ref="AW13:BF13"/>
    <mergeCell ref="C26:V26"/>
    <mergeCell ref="AS23:BF23"/>
    <mergeCell ref="I23:T23"/>
    <mergeCell ref="AS24:BF24"/>
    <mergeCell ref="AU26:AZ26"/>
    <mergeCell ref="C15:K15"/>
    <mergeCell ref="L15:BF15"/>
    <mergeCell ref="AX17:BF17"/>
    <mergeCell ref="C21:L21"/>
    <mergeCell ref="AK48:BE48"/>
    <mergeCell ref="M21:R21"/>
    <mergeCell ref="AB21:BF21"/>
    <mergeCell ref="C17:K17"/>
    <mergeCell ref="AJ17:AO17"/>
    <mergeCell ref="AP17:AW17"/>
    <mergeCell ref="AD17:AI17"/>
    <mergeCell ref="L17:R17"/>
    <mergeCell ref="S17:W17"/>
    <mergeCell ref="X17:AC17"/>
    <mergeCell ref="S21:AA21"/>
    <mergeCell ref="AY19:BF19"/>
    <mergeCell ref="AK49:BE49"/>
    <mergeCell ref="AK30:AR30"/>
    <mergeCell ref="X30:AJ30"/>
    <mergeCell ref="C28:S28"/>
    <mergeCell ref="T28:BF28"/>
    <mergeCell ref="S41:AO41"/>
    <mergeCell ref="S43:AO43"/>
    <mergeCell ref="AK46:BC46"/>
    <mergeCell ref="S42:AP42"/>
    <mergeCell ref="J37:AB37"/>
    <mergeCell ref="J36:AE36"/>
    <mergeCell ref="AM19:AX19"/>
    <mergeCell ref="C19:R19"/>
    <mergeCell ref="S19:U19"/>
    <mergeCell ref="W19:AE19"/>
    <mergeCell ref="AF19:AK19"/>
  </mergeCells>
  <dataValidations count="1">
    <dataValidation type="list" allowBlank="1" showInputMessage="1" showErrorMessage="1" sqref="S19" xr:uid="{FD76601E-72AB-4F22-A4C3-123C3A0D5383}">
      <formula1>respuestas</formula1>
    </dataValidation>
  </dataValidations>
  <hyperlinks>
    <hyperlink ref="AN60" r:id="rId1" display="bzambrano@btseguro.com.mx" xr:uid="{00000000-0004-0000-0400-000000000000}"/>
    <hyperlink ref="D53" r:id="rId2" location=":~:text=d%C3%ADas%20h%C3%A1biles%20bancarios-,Cargos%20no%20reconocidos%20en%20tarjeta%20de%20d%C3%A9bito%2C%20se,en%20dos%20d%C3%ADas%20h%C3%A1biles%20bancarios" xr:uid="{00000000-0004-0000-0400-000001000000}"/>
  </hyperlinks>
  <printOptions horizontalCentered="1" verticalCentered="1"/>
  <pageMargins left="0.23622047244094491" right="0.23622047244094491" top="0.74803149606299213" bottom="0.35433070866141736" header="0.31496062992125984" footer="0.31496062992125984"/>
  <pageSetup scale="64" orientation="portrait" horizontalDpi="4294967295" verticalDpi="4294967295"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Lista!$B$2:$B$6</xm:f>
          </x14:formula1>
          <xm:sqref>L17:R17</xm:sqref>
        </x14:dataValidation>
        <x14:dataValidation type="list" allowBlank="1" showInputMessage="1" showErrorMessage="1" xr:uid="{00000000-0002-0000-0400-000001000000}">
          <x14:formula1>
            <xm:f>Lista!$C$2:$C$3</xm:f>
          </x14:formula1>
          <xm:sqref>X17:AC17 AJ17:AO17 AX17:BF17 M21:R21 AK30:AR30</xm:sqref>
        </x14:dataValidation>
        <x14:dataValidation type="list" allowBlank="1" showInputMessage="1" showErrorMessage="1" xr:uid="{AF96D99A-4AD6-4743-9B8B-E3DA3DAC8114}">
          <x14:formula1>
            <xm:f>Lista!$H$2:$H$11</xm:f>
          </x14:formula1>
          <xm:sqref>AY19:BF19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BH67"/>
  <sheetViews>
    <sheetView showGridLines="0" topLeftCell="B1" zoomScale="120" zoomScaleNormal="120" workbookViewId="0">
      <selection activeCell="B22" sqref="B22:AZ22"/>
    </sheetView>
  </sheetViews>
  <sheetFormatPr baseColWidth="10" defaultColWidth="2.5703125" defaultRowHeight="15"/>
  <cols>
    <col min="1" max="18" width="2.5703125" style="1"/>
    <col min="19" max="19" width="4.85546875" style="1" bestFit="1" customWidth="1"/>
    <col min="20" max="45" width="2.5703125" style="1"/>
    <col min="46" max="46" width="4.7109375" style="1" customWidth="1"/>
    <col min="47" max="47" width="4.140625" style="1" customWidth="1"/>
    <col min="48" max="48" width="2.5703125" style="1"/>
    <col min="49" max="49" width="5.140625" style="1" customWidth="1"/>
    <col min="50" max="50" width="3.7109375" style="1" customWidth="1"/>
    <col min="51" max="51" width="5" style="1" customWidth="1"/>
    <col min="52" max="52" width="5.7109375" style="1" customWidth="1"/>
    <col min="53" max="53" width="4.140625" style="1" customWidth="1"/>
    <col min="54" max="16384" width="2.5703125" style="1"/>
  </cols>
  <sheetData>
    <row r="4" spans="2:60" ht="28.5" customHeight="1">
      <c r="K4" s="201" t="s">
        <v>186</v>
      </c>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row>
    <row r="8" spans="2:60" ht="24" customHeight="1">
      <c r="B8" s="200" t="s">
        <v>29</v>
      </c>
      <c r="C8" s="200"/>
      <c r="D8" s="200"/>
      <c r="E8" s="200"/>
      <c r="F8" s="200"/>
      <c r="G8" s="200"/>
      <c r="H8" s="200"/>
      <c r="I8" s="200"/>
      <c r="J8" s="251" t="s">
        <v>366</v>
      </c>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5"/>
      <c r="BH8" s="5"/>
    </row>
    <row r="9" spans="2:60">
      <c r="S9"/>
      <c r="AU9"/>
    </row>
    <row r="10" spans="2:60" ht="15.75" thickBot="1"/>
    <row r="11" spans="2:60" ht="16.5" customHeight="1" thickTop="1" thickBot="1">
      <c r="B11" s="177" t="s">
        <v>81</v>
      </c>
      <c r="C11" s="177"/>
      <c r="D11" s="177"/>
      <c r="E11" s="177"/>
      <c r="F11" s="177"/>
      <c r="G11" s="177"/>
      <c r="H11" s="177"/>
      <c r="I11" s="177"/>
      <c r="J11" s="177"/>
      <c r="K11" s="177"/>
      <c r="L11" s="177"/>
      <c r="M11" s="177"/>
      <c r="N11" s="177"/>
      <c r="O11" s="177"/>
      <c r="P11" s="177"/>
      <c r="Q11" s="177"/>
      <c r="R11" s="177"/>
      <c r="S11" s="7"/>
      <c r="T11" s="184" t="s">
        <v>82</v>
      </c>
      <c r="U11" s="184"/>
      <c r="V11" s="184"/>
      <c r="W11" s="192"/>
      <c r="X11" s="202"/>
      <c r="Y11" s="189"/>
      <c r="Z11" s="189"/>
      <c r="AA11" s="190"/>
      <c r="AB11" s="191" t="s">
        <v>83</v>
      </c>
      <c r="AC11" s="184"/>
      <c r="AD11" s="184"/>
      <c r="AE11" s="192"/>
      <c r="AF11" s="202"/>
      <c r="AG11" s="189"/>
      <c r="AH11" s="189"/>
      <c r="AI11" s="190"/>
      <c r="AJ11" s="191" t="s">
        <v>91</v>
      </c>
      <c r="AK11" s="184"/>
      <c r="AL11" s="184"/>
      <c r="AM11" s="184"/>
      <c r="AN11" s="202"/>
      <c r="AO11" s="189"/>
      <c r="AP11" s="189"/>
      <c r="AQ11" s="190"/>
    </row>
    <row r="12" spans="2:60" ht="16.5" thickTop="1" thickBot="1"/>
    <row r="13" spans="2:60" ht="18" customHeight="1" thickTop="1" thickBot="1">
      <c r="B13" s="184" t="s">
        <v>84</v>
      </c>
      <c r="C13" s="184"/>
      <c r="D13" s="184"/>
      <c r="E13" s="184"/>
      <c r="F13" s="184"/>
      <c r="G13" s="202"/>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90"/>
    </row>
    <row r="14" spans="2:60" ht="15.75" thickTop="1"/>
    <row r="16" spans="2:60" ht="20.25">
      <c r="B16" s="228" t="s">
        <v>549</v>
      </c>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row>
    <row r="17" spans="2:55" ht="15.75" thickBot="1"/>
    <row r="18" spans="2:55" ht="18" customHeight="1" thickTop="1" thickBot="1">
      <c r="B18" s="233" t="s">
        <v>258</v>
      </c>
      <c r="C18" s="233"/>
      <c r="D18" s="233"/>
      <c r="E18" s="233"/>
      <c r="F18" s="233"/>
      <c r="G18" s="233"/>
      <c r="H18" s="233"/>
      <c r="I18" s="233"/>
      <c r="J18" s="233"/>
      <c r="K18" s="233"/>
      <c r="L18" s="233"/>
      <c r="M18" s="233"/>
      <c r="N18" s="234"/>
      <c r="O18" s="202"/>
      <c r="P18" s="189"/>
      <c r="Q18" s="189"/>
      <c r="R18" s="190"/>
      <c r="S18" s="230" t="s">
        <v>548</v>
      </c>
      <c r="T18" s="223"/>
      <c r="U18" s="223"/>
      <c r="V18" s="223"/>
      <c r="W18" s="223"/>
      <c r="X18" s="223"/>
      <c r="Y18" s="223"/>
      <c r="Z18" s="223"/>
      <c r="AA18" s="223"/>
      <c r="AB18" s="223"/>
      <c r="AC18" s="223"/>
      <c r="AD18" s="223"/>
      <c r="AE18" s="223"/>
      <c r="AF18" s="223"/>
      <c r="AG18" s="223"/>
      <c r="AH18" s="231"/>
      <c r="AI18" s="255"/>
      <c r="AJ18" s="256"/>
      <c r="AK18" s="256"/>
      <c r="AL18" s="256"/>
      <c r="AM18" s="257"/>
      <c r="AP18"/>
      <c r="AQ18" s="223" t="s">
        <v>255</v>
      </c>
      <c r="AR18" s="223"/>
      <c r="AS18" s="223"/>
      <c r="AT18" s="231"/>
      <c r="AU18" s="252">
        <f>+(AI18*12)*O18</f>
        <v>0</v>
      </c>
      <c r="AV18" s="253"/>
      <c r="AW18" s="253"/>
      <c r="AX18" s="253"/>
      <c r="AY18" s="253"/>
      <c r="AZ18" s="254"/>
    </row>
    <row r="19" spans="2:55" ht="16.5" thickTop="1" thickBot="1"/>
    <row r="20" spans="2:55" ht="18" thickTop="1" thickBot="1">
      <c r="AM20" s="223" t="s">
        <v>552</v>
      </c>
      <c r="AN20" s="223"/>
      <c r="AO20" s="223"/>
      <c r="AP20" s="223"/>
      <c r="AQ20" s="223"/>
      <c r="AR20" s="223"/>
      <c r="AS20" s="223"/>
      <c r="AT20" s="223"/>
      <c r="AU20" s="223"/>
      <c r="AV20" s="232"/>
      <c r="AW20" s="240"/>
      <c r="AX20" s="241"/>
      <c r="AY20" s="241"/>
      <c r="AZ20" s="242"/>
    </row>
    <row r="21" spans="2:55" ht="15.75" thickTop="1"/>
    <row r="22" spans="2:55" ht="23.25" customHeight="1">
      <c r="B22" s="228" t="s">
        <v>550</v>
      </c>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row>
    <row r="24" spans="2:55" ht="15.75" thickBot="1"/>
    <row r="25" spans="2:55" ht="18" customHeight="1" thickTop="1" thickBot="1">
      <c r="B25" s="249" t="s">
        <v>218</v>
      </c>
      <c r="C25" s="249"/>
      <c r="D25" s="249"/>
      <c r="E25" s="249"/>
      <c r="F25" s="249"/>
      <c r="G25" s="249"/>
      <c r="H25" s="249"/>
      <c r="I25" s="249"/>
      <c r="J25" s="249"/>
      <c r="K25" s="249"/>
      <c r="L25" s="249"/>
      <c r="M25" s="249"/>
      <c r="N25" s="249"/>
      <c r="O25" s="250"/>
      <c r="P25" s="246"/>
      <c r="Q25" s="247"/>
      <c r="R25" s="247"/>
      <c r="S25" s="247"/>
      <c r="T25" s="247"/>
      <c r="U25" s="247"/>
      <c r="V25" s="247"/>
      <c r="W25" s="247"/>
      <c r="X25" s="248"/>
      <c r="AG25" s="184" t="s">
        <v>93</v>
      </c>
      <c r="AH25" s="184"/>
      <c r="AI25" s="184"/>
      <c r="AJ25" s="184"/>
      <c r="AK25" s="184"/>
      <c r="AL25" s="184"/>
      <c r="AM25" s="184"/>
      <c r="AN25" s="192"/>
      <c r="AO25" s="235"/>
      <c r="AP25" s="236"/>
      <c r="AQ25" s="236"/>
      <c r="AR25" s="236"/>
      <c r="AS25" s="236"/>
      <c r="AT25" s="236"/>
      <c r="AU25" s="236"/>
      <c r="AV25" s="236"/>
      <c r="AW25" s="237"/>
    </row>
    <row r="26" spans="2:55" ht="16.5" customHeight="1" thickTop="1" thickBot="1"/>
    <row r="27" spans="2:55" ht="18" customHeight="1" thickTop="1" thickBot="1">
      <c r="B27" s="249" t="s">
        <v>219</v>
      </c>
      <c r="C27" s="249"/>
      <c r="D27" s="249"/>
      <c r="E27" s="249"/>
      <c r="F27" s="249"/>
      <c r="G27" s="249"/>
      <c r="H27" s="249"/>
      <c r="I27" s="249"/>
      <c r="J27" s="249"/>
      <c r="K27" s="249"/>
      <c r="L27" s="249"/>
      <c r="M27" s="249"/>
      <c r="N27" s="249"/>
      <c r="O27" s="250"/>
      <c r="P27" s="246"/>
      <c r="Q27" s="247"/>
      <c r="R27" s="247"/>
      <c r="S27" s="247"/>
      <c r="T27" s="247"/>
      <c r="U27" s="247"/>
      <c r="V27" s="247"/>
      <c r="W27" s="247"/>
      <c r="X27" s="248"/>
      <c r="AG27" s="184" t="s">
        <v>94</v>
      </c>
      <c r="AH27" s="184"/>
      <c r="AI27" s="184"/>
      <c r="AJ27" s="184"/>
      <c r="AK27" s="184"/>
      <c r="AL27" s="184"/>
      <c r="AM27" s="184"/>
      <c r="AN27" s="192"/>
      <c r="AO27" s="243">
        <f>$AO$25*12</f>
        <v>0</v>
      </c>
      <c r="AP27" s="244"/>
      <c r="AQ27" s="244"/>
      <c r="AR27" s="244"/>
      <c r="AS27" s="244"/>
      <c r="AT27" s="244"/>
      <c r="AU27" s="244"/>
      <c r="AV27" s="244"/>
      <c r="AW27" s="245"/>
    </row>
    <row r="28" spans="2:55" ht="16.5" thickTop="1" thickBot="1"/>
    <row r="29" spans="2:55" ht="16.5" customHeight="1" thickTop="1" thickBot="1">
      <c r="B29" s="184" t="s">
        <v>179</v>
      </c>
      <c r="C29" s="184"/>
      <c r="D29" s="184"/>
      <c r="E29" s="184"/>
      <c r="F29" s="184"/>
      <c r="G29" s="184"/>
      <c r="H29" s="184"/>
      <c r="I29" s="184"/>
      <c r="J29" s="184"/>
      <c r="K29" s="184"/>
      <c r="L29" s="184"/>
      <c r="M29" s="184"/>
      <c r="N29" s="184"/>
      <c r="P29" s="235">
        <f>P25+P27</f>
        <v>0</v>
      </c>
      <c r="Q29" s="236"/>
      <c r="R29" s="236"/>
      <c r="S29" s="236"/>
      <c r="T29" s="236"/>
      <c r="U29" s="236"/>
      <c r="V29" s="236"/>
      <c r="W29" s="236"/>
      <c r="X29" s="237"/>
      <c r="AG29" s="238">
        <f>AO25-P29</f>
        <v>0</v>
      </c>
      <c r="AH29" s="239"/>
      <c r="AI29" s="239"/>
      <c r="AJ29" s="239"/>
      <c r="AK29" s="239"/>
      <c r="AL29" s="239"/>
      <c r="AM29" s="239"/>
      <c r="AN29" s="239"/>
      <c r="AO29" s="239"/>
      <c r="AP29" s="239"/>
      <c r="AQ29" s="239"/>
      <c r="AR29" s="239"/>
      <c r="AS29" s="239"/>
      <c r="AT29" s="239"/>
      <c r="AU29" s="239"/>
      <c r="AV29" s="239"/>
      <c r="AW29" s="239"/>
      <c r="AX29" s="239"/>
      <c r="AY29" s="239"/>
    </row>
    <row r="30" spans="2:55" ht="15.75" thickTop="1"/>
    <row r="32" spans="2:55" ht="25.5" customHeight="1">
      <c r="B32" s="228" t="s">
        <v>551</v>
      </c>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9"/>
      <c r="BB32" s="229"/>
      <c r="BC32" s="229"/>
    </row>
    <row r="34" spans="29:51" ht="18" customHeight="1"/>
    <row r="35" spans="29:51" ht="17.25" thickBot="1">
      <c r="AG35" s="185" t="s">
        <v>95</v>
      </c>
      <c r="AH35" s="185"/>
      <c r="AI35" s="185"/>
      <c r="AJ35" s="185"/>
      <c r="AK35" s="185"/>
      <c r="AL35" s="185"/>
      <c r="AM35" s="185"/>
      <c r="AN35" s="185"/>
      <c r="AO35" s="185"/>
      <c r="AP35" s="3"/>
      <c r="AQ35" s="185" t="s">
        <v>96</v>
      </c>
      <c r="AR35" s="185"/>
      <c r="AS35" s="185"/>
      <c r="AT35" s="185"/>
      <c r="AU35" s="185"/>
      <c r="AV35" s="185"/>
      <c r="AW35" s="185"/>
      <c r="AX35" s="185"/>
      <c r="AY35" s="185"/>
    </row>
    <row r="36" spans="29:51" ht="18" thickTop="1" thickBot="1">
      <c r="AD36" s="265">
        <v>0.65</v>
      </c>
      <c r="AE36" s="184"/>
      <c r="AF36" s="192"/>
      <c r="AG36" s="258">
        <f>AO25*AD36</f>
        <v>0</v>
      </c>
      <c r="AH36" s="259"/>
      <c r="AI36" s="259"/>
      <c r="AJ36" s="259"/>
      <c r="AK36" s="259"/>
      <c r="AL36" s="259"/>
      <c r="AM36" s="259"/>
      <c r="AN36" s="259"/>
      <c r="AO36" s="260"/>
      <c r="AP36" s="172"/>
      <c r="AQ36" s="261">
        <f>AO27*AD36</f>
        <v>0</v>
      </c>
      <c r="AR36" s="262"/>
      <c r="AS36" s="262"/>
      <c r="AT36" s="262"/>
      <c r="AU36" s="262"/>
      <c r="AV36" s="262"/>
      <c r="AW36" s="262"/>
      <c r="AX36" s="262"/>
      <c r="AY36" s="263"/>
    </row>
    <row r="37" spans="29:51" ht="17.25" customHeight="1" thickTop="1">
      <c r="AG37" s="66"/>
      <c r="AH37" s="66"/>
      <c r="AI37" s="66"/>
      <c r="AJ37" s="66"/>
      <c r="AK37" s="66"/>
      <c r="AL37" s="66"/>
      <c r="AM37" s="66"/>
      <c r="AN37" s="66"/>
      <c r="AO37" s="66"/>
      <c r="AP37" s="66"/>
      <c r="AQ37" s="66"/>
      <c r="AR37" s="66"/>
      <c r="AS37" s="66"/>
      <c r="AT37" s="66"/>
      <c r="AU37" s="66"/>
      <c r="AV37" s="66"/>
      <c r="AW37" s="66"/>
      <c r="AX37" s="66"/>
      <c r="AY37" s="66"/>
    </row>
    <row r="38" spans="29:51" ht="17.25" thickBot="1">
      <c r="AG38" s="264" t="s">
        <v>95</v>
      </c>
      <c r="AH38" s="264"/>
      <c r="AI38" s="264"/>
      <c r="AJ38" s="264"/>
      <c r="AK38" s="264"/>
      <c r="AL38" s="264"/>
      <c r="AM38" s="264"/>
      <c r="AN38" s="264"/>
      <c r="AO38" s="264"/>
      <c r="AP38" s="67"/>
      <c r="AQ38" s="264" t="s">
        <v>96</v>
      </c>
      <c r="AR38" s="264"/>
      <c r="AS38" s="264"/>
      <c r="AT38" s="264"/>
      <c r="AU38" s="264"/>
      <c r="AV38" s="264"/>
      <c r="AW38" s="264"/>
      <c r="AX38" s="264"/>
      <c r="AY38" s="264"/>
    </row>
    <row r="39" spans="29:51" ht="18" thickTop="1" thickBot="1">
      <c r="AD39" s="265">
        <v>0.05</v>
      </c>
      <c r="AE39" s="184"/>
      <c r="AF39" s="192"/>
      <c r="AG39" s="279">
        <f>AO25*AD39</f>
        <v>0</v>
      </c>
      <c r="AH39" s="280"/>
      <c r="AI39" s="280"/>
      <c r="AJ39" s="280"/>
      <c r="AK39" s="280"/>
      <c r="AL39" s="280"/>
      <c r="AM39" s="280"/>
      <c r="AN39" s="280"/>
      <c r="AO39" s="281"/>
      <c r="AP39" s="66"/>
      <c r="AQ39" s="279">
        <f>AO27*AD39</f>
        <v>0</v>
      </c>
      <c r="AR39" s="280"/>
      <c r="AS39" s="280"/>
      <c r="AT39" s="280"/>
      <c r="AU39" s="280"/>
      <c r="AV39" s="280"/>
      <c r="AW39" s="280"/>
      <c r="AX39" s="280"/>
      <c r="AY39" s="281"/>
    </row>
    <row r="40" spans="29:51" ht="15.75" thickTop="1">
      <c r="AG40" s="66"/>
      <c r="AH40" s="66"/>
      <c r="AI40" s="66"/>
      <c r="AJ40" s="66"/>
      <c r="AK40" s="66"/>
      <c r="AL40" s="66"/>
      <c r="AM40" s="66"/>
      <c r="AN40" s="66"/>
      <c r="AO40" s="66"/>
      <c r="AP40" s="66"/>
      <c r="AQ40" s="66"/>
      <c r="AR40" s="66"/>
      <c r="AS40" s="66"/>
      <c r="AT40" s="66"/>
      <c r="AU40" s="66"/>
      <c r="AV40" s="66"/>
      <c r="AW40" s="66"/>
      <c r="AX40" s="66"/>
      <c r="AY40" s="66"/>
    </row>
    <row r="41" spans="29:51" ht="17.25" thickBot="1">
      <c r="AG41" s="264" t="s">
        <v>95</v>
      </c>
      <c r="AH41" s="264"/>
      <c r="AI41" s="264"/>
      <c r="AJ41" s="264"/>
      <c r="AK41" s="264"/>
      <c r="AL41" s="264"/>
      <c r="AM41" s="264"/>
      <c r="AN41" s="264"/>
      <c r="AO41" s="264"/>
      <c r="AP41" s="67"/>
      <c r="AQ41" s="264" t="s">
        <v>96</v>
      </c>
      <c r="AR41" s="264"/>
      <c r="AS41" s="264"/>
      <c r="AT41" s="264"/>
      <c r="AU41" s="264"/>
      <c r="AV41" s="264"/>
      <c r="AW41" s="264"/>
      <c r="AX41" s="264"/>
      <c r="AY41" s="264"/>
    </row>
    <row r="42" spans="29:51" ht="18" thickTop="1" thickBot="1">
      <c r="AD42" s="265">
        <v>0.1</v>
      </c>
      <c r="AE42" s="184"/>
      <c r="AF42" s="192"/>
      <c r="AG42" s="271">
        <f>AO25*AD42</f>
        <v>0</v>
      </c>
      <c r="AH42" s="272"/>
      <c r="AI42" s="272"/>
      <c r="AJ42" s="272"/>
      <c r="AK42" s="272"/>
      <c r="AL42" s="272"/>
      <c r="AM42" s="272"/>
      <c r="AN42" s="272"/>
      <c r="AO42" s="273"/>
      <c r="AP42" s="66"/>
      <c r="AQ42" s="271">
        <f>AO27*AD42</f>
        <v>0</v>
      </c>
      <c r="AR42" s="272"/>
      <c r="AS42" s="272"/>
      <c r="AT42" s="272"/>
      <c r="AU42" s="272"/>
      <c r="AV42" s="272"/>
      <c r="AW42" s="272"/>
      <c r="AX42" s="272"/>
      <c r="AY42" s="273"/>
    </row>
    <row r="43" spans="29:51" ht="15.75" thickTop="1">
      <c r="AG43" s="66"/>
      <c r="AH43" s="66"/>
      <c r="AI43" s="66"/>
      <c r="AJ43" s="66"/>
      <c r="AK43" s="66"/>
      <c r="AL43" s="66"/>
      <c r="AM43" s="66"/>
      <c r="AN43" s="66"/>
      <c r="AO43" s="66"/>
      <c r="AP43" s="66"/>
      <c r="AQ43" s="66"/>
      <c r="AR43" s="66"/>
      <c r="AS43" s="66"/>
      <c r="AT43" s="66"/>
      <c r="AU43" s="66"/>
      <c r="AV43" s="66"/>
      <c r="AW43" s="66"/>
      <c r="AX43" s="66"/>
      <c r="AY43" s="66"/>
    </row>
    <row r="44" spans="29:51" ht="17.25" thickBot="1">
      <c r="AG44" s="264" t="s">
        <v>95</v>
      </c>
      <c r="AH44" s="264"/>
      <c r="AI44" s="264"/>
      <c r="AJ44" s="264"/>
      <c r="AK44" s="264"/>
      <c r="AL44" s="264"/>
      <c r="AM44" s="264"/>
      <c r="AN44" s="264"/>
      <c r="AO44" s="264"/>
      <c r="AP44" s="67"/>
      <c r="AQ44" s="264" t="s">
        <v>96</v>
      </c>
      <c r="AR44" s="264"/>
      <c r="AS44" s="264"/>
      <c r="AT44" s="264"/>
      <c r="AU44" s="264"/>
      <c r="AV44" s="264"/>
      <c r="AW44" s="264"/>
      <c r="AX44" s="264"/>
      <c r="AY44" s="264"/>
    </row>
    <row r="45" spans="29:51" ht="18" thickTop="1" thickBot="1">
      <c r="AD45" s="265">
        <v>0.2</v>
      </c>
      <c r="AE45" s="184"/>
      <c r="AF45" s="192"/>
      <c r="AG45" s="276">
        <f>AO25*AD45</f>
        <v>0</v>
      </c>
      <c r="AH45" s="277"/>
      <c r="AI45" s="277"/>
      <c r="AJ45" s="277"/>
      <c r="AK45" s="277"/>
      <c r="AL45" s="277"/>
      <c r="AM45" s="277"/>
      <c r="AN45" s="277"/>
      <c r="AO45" s="278"/>
      <c r="AP45" s="171"/>
      <c r="AQ45" s="276">
        <f>AO27*AD45</f>
        <v>0</v>
      </c>
      <c r="AR45" s="277"/>
      <c r="AS45" s="277"/>
      <c r="AT45" s="277"/>
      <c r="AU45" s="277"/>
      <c r="AV45" s="277"/>
      <c r="AW45" s="277"/>
      <c r="AX45" s="277"/>
      <c r="AY45" s="278"/>
    </row>
    <row r="46" spans="29:51" ht="16.5" thickTop="1" thickBot="1">
      <c r="AG46" s="66"/>
      <c r="AH46" s="66"/>
      <c r="AI46" s="66"/>
      <c r="AJ46" s="66"/>
      <c r="AK46" s="66"/>
      <c r="AL46" s="66"/>
      <c r="AM46" s="66"/>
      <c r="AN46" s="66"/>
      <c r="AO46" s="66"/>
      <c r="AP46" s="66"/>
      <c r="AQ46" s="66"/>
      <c r="AR46" s="66"/>
      <c r="AS46" s="66"/>
      <c r="AT46" s="66"/>
      <c r="AU46" s="66"/>
      <c r="AV46" s="66"/>
      <c r="AW46" s="66"/>
      <c r="AX46" s="66"/>
      <c r="AY46" s="66"/>
    </row>
    <row r="47" spans="29:51" ht="21.75" customHeight="1" thickBot="1">
      <c r="AC47" s="267" t="s">
        <v>97</v>
      </c>
      <c r="AD47" s="267"/>
      <c r="AE47" s="267"/>
      <c r="AF47" s="267"/>
      <c r="AG47" s="268">
        <f>AG42+AG45</f>
        <v>0</v>
      </c>
      <c r="AH47" s="269"/>
      <c r="AI47" s="269"/>
      <c r="AJ47" s="269"/>
      <c r="AK47" s="269"/>
      <c r="AL47" s="269"/>
      <c r="AM47" s="269"/>
      <c r="AN47" s="269"/>
      <c r="AO47" s="270"/>
      <c r="AP47" s="68"/>
      <c r="AQ47" s="268">
        <f>AQ42+AQ45</f>
        <v>0</v>
      </c>
      <c r="AR47" s="269"/>
      <c r="AS47" s="269"/>
      <c r="AT47" s="269"/>
      <c r="AU47" s="269"/>
      <c r="AV47" s="269"/>
      <c r="AW47" s="269"/>
      <c r="AX47" s="269"/>
      <c r="AY47" s="270"/>
    </row>
    <row r="49" spans="2:57" ht="16.5" customHeight="1"/>
    <row r="51" spans="2:57" ht="16.5">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row>
    <row r="52" spans="2:57" ht="16.5" customHeight="1">
      <c r="B52" s="9"/>
      <c r="C52" s="8"/>
      <c r="D52" s="8"/>
      <c r="E52" s="8"/>
      <c r="F52" s="8"/>
      <c r="G52" s="8"/>
      <c r="H52" s="8"/>
      <c r="I52" s="8"/>
      <c r="J52" s="8"/>
      <c r="K52" s="266" t="s">
        <v>41</v>
      </c>
      <c r="L52" s="184"/>
      <c r="M52" s="184"/>
      <c r="N52" s="184"/>
      <c r="O52" s="184"/>
      <c r="P52" s="8"/>
      <c r="Q52" s="8"/>
      <c r="R52" s="8"/>
      <c r="S52" s="8"/>
      <c r="T52" s="8"/>
      <c r="U52" s="8"/>
      <c r="V52" s="8"/>
      <c r="W52" s="8"/>
      <c r="X52" s="8"/>
      <c r="Y52" s="8"/>
      <c r="Z52" s="184" t="s">
        <v>257</v>
      </c>
      <c r="AA52" s="184"/>
      <c r="AB52" s="184"/>
      <c r="AC52" s="184"/>
      <c r="AD52" s="184"/>
      <c r="AE52" s="184"/>
      <c r="AF52" s="184"/>
      <c r="AG52" s="8"/>
      <c r="AH52" s="8"/>
      <c r="AI52" s="8"/>
      <c r="AJ52" s="8"/>
      <c r="AK52" s="8"/>
      <c r="AL52" s="8"/>
      <c r="AM52" s="274" t="s">
        <v>256</v>
      </c>
      <c r="AN52" s="275"/>
      <c r="AO52" s="275"/>
      <c r="AP52" s="275"/>
      <c r="AQ52" s="275"/>
      <c r="AR52" s="275"/>
      <c r="AS52" s="275"/>
      <c r="AT52" s="275"/>
      <c r="AU52" s="275"/>
      <c r="AV52" s="275"/>
      <c r="AW52" s="275"/>
      <c r="AX52" s="275"/>
      <c r="AY52" s="275"/>
      <c r="AZ52" s="275"/>
      <c r="BA52" s="275"/>
      <c r="BB52" s="8"/>
      <c r="BC52" s="8"/>
      <c r="BD52" s="8"/>
      <c r="BE52" s="8"/>
    </row>
    <row r="53" spans="2:57" ht="16.5" customHeight="1">
      <c r="B53" s="9"/>
      <c r="C53" s="8"/>
      <c r="D53" s="8"/>
      <c r="E53" s="8"/>
      <c r="F53" s="8"/>
      <c r="G53" s="8"/>
      <c r="H53" s="8"/>
      <c r="I53" s="8"/>
      <c r="J53" s="8"/>
      <c r="K53" s="211"/>
      <c r="L53" s="211"/>
      <c r="M53" s="211"/>
      <c r="N53" s="211"/>
      <c r="O53" s="211"/>
      <c r="P53" s="211"/>
      <c r="Q53" s="211"/>
      <c r="R53" s="211"/>
      <c r="S53" s="8"/>
      <c r="T53" s="8"/>
      <c r="U53" s="8"/>
      <c r="V53" s="8"/>
      <c r="W53" s="8"/>
      <c r="X53" s="8"/>
      <c r="Y53" s="8"/>
      <c r="Z53" s="184"/>
      <c r="AA53" s="184"/>
      <c r="AB53" s="184"/>
      <c r="AC53" s="184"/>
      <c r="AD53" s="184"/>
      <c r="AE53" s="184"/>
      <c r="AF53" s="184"/>
      <c r="AG53" s="8"/>
      <c r="AH53" s="8"/>
      <c r="AI53" s="8"/>
      <c r="AJ53" s="8"/>
      <c r="AK53" s="8"/>
      <c r="AL53" s="8"/>
      <c r="AM53" s="275"/>
      <c r="AN53" s="275"/>
      <c r="AO53" s="275"/>
      <c r="AP53" s="275"/>
      <c r="AQ53" s="275"/>
      <c r="AR53" s="275"/>
      <c r="AS53" s="275"/>
      <c r="AT53" s="275"/>
      <c r="AU53" s="275"/>
      <c r="AV53" s="275"/>
      <c r="AW53" s="275"/>
      <c r="AX53" s="275"/>
      <c r="AY53" s="275"/>
      <c r="AZ53" s="275"/>
      <c r="BA53" s="275"/>
      <c r="BB53" s="8"/>
      <c r="BC53" s="8"/>
      <c r="BD53" s="8"/>
      <c r="BE53" s="8"/>
    </row>
    <row r="66" spans="19:47">
      <c r="AU66" s="159">
        <f>AO25</f>
        <v>0</v>
      </c>
    </row>
    <row r="67" spans="19:47">
      <c r="S67" s="159">
        <f>P29</f>
        <v>0</v>
      </c>
    </row>
  </sheetData>
  <mergeCells count="63">
    <mergeCell ref="AD39:AF39"/>
    <mergeCell ref="AG39:AO39"/>
    <mergeCell ref="AQ39:AY39"/>
    <mergeCell ref="AG41:AO41"/>
    <mergeCell ref="AQ41:AY41"/>
    <mergeCell ref="AD42:AF42"/>
    <mergeCell ref="AG42:AO42"/>
    <mergeCell ref="AQ42:AY42"/>
    <mergeCell ref="AM52:BA53"/>
    <mergeCell ref="AQ47:AY47"/>
    <mergeCell ref="AG44:AO44"/>
    <mergeCell ref="AQ44:AY44"/>
    <mergeCell ref="AD45:AF45"/>
    <mergeCell ref="AG45:AO45"/>
    <mergeCell ref="AQ45:AY45"/>
    <mergeCell ref="K52:O52"/>
    <mergeCell ref="Z52:AF53"/>
    <mergeCell ref="K53:R53"/>
    <mergeCell ref="AC47:AF47"/>
    <mergeCell ref="AG47:AO47"/>
    <mergeCell ref="B51:BE51"/>
    <mergeCell ref="AG36:AO36"/>
    <mergeCell ref="AQ36:AY36"/>
    <mergeCell ref="AG38:AO38"/>
    <mergeCell ref="AQ38:AY38"/>
    <mergeCell ref="AD36:AF36"/>
    <mergeCell ref="AF11:AI11"/>
    <mergeCell ref="AN11:AQ11"/>
    <mergeCell ref="G13:AY13"/>
    <mergeCell ref="P25:X25"/>
    <mergeCell ref="B25:O25"/>
    <mergeCell ref="AU18:AZ18"/>
    <mergeCell ref="B11:R11"/>
    <mergeCell ref="T11:W11"/>
    <mergeCell ref="AB11:AE11"/>
    <mergeCell ref="B13:F13"/>
    <mergeCell ref="X11:AA11"/>
    <mergeCell ref="B16:AZ16"/>
    <mergeCell ref="B22:AZ22"/>
    <mergeCell ref="AI18:AM18"/>
    <mergeCell ref="K4:AU4"/>
    <mergeCell ref="AJ11:AM11"/>
    <mergeCell ref="B29:N29"/>
    <mergeCell ref="P29:X29"/>
    <mergeCell ref="AG25:AN25"/>
    <mergeCell ref="AG29:AY29"/>
    <mergeCell ref="AW20:AZ20"/>
    <mergeCell ref="AG27:AN27"/>
    <mergeCell ref="AO27:AW27"/>
    <mergeCell ref="AO25:AW25"/>
    <mergeCell ref="P27:X27"/>
    <mergeCell ref="B27:O27"/>
    <mergeCell ref="B8:I8"/>
    <mergeCell ref="J8:BF8"/>
    <mergeCell ref="O18:R18"/>
    <mergeCell ref="AQ18:AT18"/>
    <mergeCell ref="AG35:AO35"/>
    <mergeCell ref="AQ35:AY35"/>
    <mergeCell ref="B32:AZ32"/>
    <mergeCell ref="BA32:BC32"/>
    <mergeCell ref="S18:AH18"/>
    <mergeCell ref="AM20:AV20"/>
    <mergeCell ref="B18:N18"/>
  </mergeCells>
  <hyperlinks>
    <hyperlink ref="AM52" r:id="rId1" xr:uid="{00000000-0004-0000-0500-000000000000}"/>
  </hyperlinks>
  <printOptions horizontalCentered="1" verticalCentered="1"/>
  <pageMargins left="0.23622047244094491" right="0.23622047244094491" top="0.35433070866141736" bottom="0.35433070866141736" header="0.31496062992125984" footer="0.31496062992125984"/>
  <pageSetup scale="80"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1:EB51"/>
  <sheetViews>
    <sheetView showGridLines="0" zoomScale="110" zoomScaleNormal="110" workbookViewId="0">
      <selection activeCell="BO44" sqref="BO44"/>
    </sheetView>
  </sheetViews>
  <sheetFormatPr baseColWidth="10" defaultColWidth="2.5703125" defaultRowHeight="16.5" outlineLevelRow="1"/>
  <cols>
    <col min="1" max="2" width="2.28515625" style="8" customWidth="1"/>
    <col min="3" max="3" width="2.5703125" style="9"/>
    <col min="4" max="36" width="2.5703125" style="8"/>
    <col min="37" max="37" width="2.5703125" style="8" customWidth="1"/>
    <col min="38" max="48" width="2.5703125" style="8"/>
    <col min="49" max="49" width="2.5703125" style="8" customWidth="1"/>
    <col min="50" max="110" width="2.5703125" style="8"/>
    <col min="112" max="116" width="2.5703125" style="8"/>
    <col min="117" max="117" width="29" style="173" bestFit="1" customWidth="1"/>
    <col min="118" max="16384" width="2.5703125" style="8"/>
  </cols>
  <sheetData>
    <row r="1" spans="3:132">
      <c r="DG1" s="510" t="s">
        <v>592</v>
      </c>
      <c r="DM1" s="173" t="s">
        <v>553</v>
      </c>
      <c r="EB1"/>
    </row>
    <row r="2" spans="3:132" ht="33">
      <c r="DG2" s="510" t="s">
        <v>593</v>
      </c>
      <c r="DM2" s="173" t="s">
        <v>590</v>
      </c>
    </row>
    <row r="3" spans="3:132">
      <c r="DG3" s="510" t="s">
        <v>594</v>
      </c>
      <c r="DM3" s="173" t="s">
        <v>554</v>
      </c>
    </row>
    <row r="4" spans="3:132" ht="28.5" customHeight="1">
      <c r="L4" s="201" t="s">
        <v>186</v>
      </c>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DG4" s="510" t="s">
        <v>595</v>
      </c>
      <c r="DM4" s="173" t="s">
        <v>555</v>
      </c>
    </row>
    <row r="5" spans="3:132">
      <c r="DG5" s="510" t="s">
        <v>596</v>
      </c>
      <c r="DM5" s="173" t="s">
        <v>556</v>
      </c>
    </row>
    <row r="6" spans="3:132">
      <c r="DG6" s="510" t="s">
        <v>4</v>
      </c>
      <c r="DM6" s="173" t="s">
        <v>557</v>
      </c>
    </row>
    <row r="7" spans="3:132">
      <c r="DG7" s="510"/>
      <c r="DM7" s="173" t="s">
        <v>558</v>
      </c>
    </row>
    <row r="8" spans="3:132" ht="24" customHeight="1">
      <c r="C8" s="200" t="s">
        <v>80</v>
      </c>
      <c r="D8" s="200"/>
      <c r="E8" s="200"/>
      <c r="F8" s="200"/>
      <c r="G8" s="200"/>
      <c r="H8" s="200"/>
      <c r="I8" s="200"/>
      <c r="J8" s="251" t="s">
        <v>377</v>
      </c>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DM8" s="173" t="s">
        <v>559</v>
      </c>
    </row>
    <row r="9" spans="3:132">
      <c r="DM9" s="173" t="s">
        <v>560</v>
      </c>
    </row>
    <row r="10" spans="3:132">
      <c r="DM10" s="173" t="s">
        <v>561</v>
      </c>
    </row>
    <row r="11" spans="3:132">
      <c r="DM11" s="173" t="s">
        <v>72</v>
      </c>
    </row>
    <row r="12" spans="3:132" ht="16.5" customHeight="1">
      <c r="C12" s="177" t="s">
        <v>103</v>
      </c>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DM12" s="173" t="s">
        <v>562</v>
      </c>
    </row>
    <row r="13" spans="3:132" ht="17.25" thickBot="1">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DM13" s="173" t="s">
        <v>563</v>
      </c>
    </row>
    <row r="14" spans="3:132" ht="18" thickTop="1" thickBot="1">
      <c r="D14" s="290" t="s">
        <v>100</v>
      </c>
      <c r="E14" s="290"/>
      <c r="F14" s="290"/>
      <c r="G14" s="290"/>
      <c r="H14" s="290"/>
      <c r="I14" s="291"/>
      <c r="J14" s="202"/>
      <c r="K14" s="189"/>
      <c r="L14" s="190"/>
      <c r="M14" s="3"/>
      <c r="N14" s="223" t="s">
        <v>99</v>
      </c>
      <c r="O14" s="223"/>
      <c r="P14" s="223"/>
      <c r="Q14" s="223"/>
      <c r="R14" s="223"/>
      <c r="S14" s="232"/>
      <c r="T14" s="202"/>
      <c r="U14" s="189"/>
      <c r="V14" s="190"/>
      <c r="X14" s="223" t="s">
        <v>101</v>
      </c>
      <c r="Y14" s="223"/>
      <c r="Z14" s="223"/>
      <c r="AA14" s="223"/>
      <c r="AB14" s="223"/>
      <c r="AC14" s="232"/>
      <c r="AD14" s="202"/>
      <c r="AE14" s="189"/>
      <c r="AF14" s="190"/>
      <c r="AH14" s="223" t="s">
        <v>102</v>
      </c>
      <c r="AI14" s="223"/>
      <c r="AJ14" s="223"/>
      <c r="AK14" s="223"/>
      <c r="AL14" s="223"/>
      <c r="AM14" s="232"/>
      <c r="AN14" s="202"/>
      <c r="AO14" s="189"/>
      <c r="AP14" s="190"/>
      <c r="AR14" s="223" t="s">
        <v>4</v>
      </c>
      <c r="AS14" s="223"/>
      <c r="AT14" s="223"/>
      <c r="AU14" s="224"/>
      <c r="AV14" s="225"/>
      <c r="AW14" s="225"/>
      <c r="AX14" s="225"/>
      <c r="AY14" s="225"/>
      <c r="AZ14" s="225"/>
      <c r="BA14" s="225"/>
      <c r="BB14" s="225"/>
      <c r="BC14" s="225"/>
      <c r="BD14" s="225"/>
      <c r="BE14" s="225"/>
      <c r="BF14" s="225"/>
      <c r="BG14" s="225"/>
      <c r="BH14" s="226"/>
      <c r="DM14" s="173" t="s">
        <v>564</v>
      </c>
    </row>
    <row r="15" spans="3:132" ht="17.25" thickTop="1">
      <c r="DM15" s="173" t="s">
        <v>565</v>
      </c>
    </row>
    <row r="16" spans="3:132" ht="17.25" customHeight="1" thickBot="1">
      <c r="AL16" s="184" t="s">
        <v>93</v>
      </c>
      <c r="AM16" s="184"/>
      <c r="AN16" s="184"/>
      <c r="AO16" s="184"/>
      <c r="AP16" s="184"/>
      <c r="AQ16" s="184"/>
      <c r="AR16" s="184"/>
      <c r="AS16" s="184"/>
      <c r="AT16" s="184"/>
      <c r="AU16" s="184"/>
      <c r="AV16" s="184"/>
      <c r="AX16" s="185" t="s">
        <v>202</v>
      </c>
      <c r="AY16" s="185"/>
      <c r="AZ16" s="185"/>
      <c r="BA16" s="185"/>
      <c r="BB16" s="185"/>
      <c r="BC16" s="185"/>
      <c r="BD16" s="185"/>
      <c r="BE16" s="185"/>
      <c r="BF16" s="185"/>
      <c r="BG16" s="185"/>
      <c r="BH16" s="185"/>
      <c r="DM16" s="173" t="s">
        <v>566</v>
      </c>
    </row>
    <row r="17" spans="3:117" ht="18" customHeight="1" thickTop="1" thickBot="1">
      <c r="C17" s="177" t="s">
        <v>28</v>
      </c>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202"/>
      <c r="AE17" s="189"/>
      <c r="AF17" s="189"/>
      <c r="AG17" s="189"/>
      <c r="AH17" s="189"/>
      <c r="AI17" s="189"/>
      <c r="AJ17" s="190"/>
      <c r="AK17" s="3"/>
      <c r="AL17" s="246">
        <f>'Etapa 2'!AU66</f>
        <v>0</v>
      </c>
      <c r="AM17" s="247"/>
      <c r="AN17" s="247"/>
      <c r="AO17" s="247"/>
      <c r="AP17" s="247"/>
      <c r="AQ17" s="247"/>
      <c r="AR17" s="247"/>
      <c r="AS17" s="247"/>
      <c r="AT17" s="247"/>
      <c r="AU17" s="247"/>
      <c r="AV17" s="248"/>
      <c r="AW17" s="3"/>
      <c r="AX17" s="246">
        <f>$AL$17*3</f>
        <v>0</v>
      </c>
      <c r="AY17" s="247"/>
      <c r="AZ17" s="247"/>
      <c r="BA17" s="247"/>
      <c r="BB17" s="247"/>
      <c r="BC17" s="247"/>
      <c r="BD17" s="247"/>
      <c r="BE17" s="247"/>
      <c r="BF17" s="247"/>
      <c r="BG17" s="247"/>
      <c r="BH17" s="248"/>
      <c r="DM17" s="173" t="s">
        <v>567</v>
      </c>
    </row>
    <row r="18" spans="3:117" ht="18" customHeight="1" thickTop="1" thickBot="1">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DM18" s="173" t="s">
        <v>568</v>
      </c>
    </row>
    <row r="19" spans="3:117" ht="18" customHeight="1" thickTop="1" thickBot="1">
      <c r="C19" s="177" t="s">
        <v>150</v>
      </c>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202"/>
      <c r="AB19" s="189"/>
      <c r="AC19" s="189"/>
      <c r="AD19" s="189"/>
      <c r="AE19" s="189"/>
      <c r="AF19" s="189"/>
      <c r="AG19" s="189"/>
      <c r="AH19" s="190"/>
      <c r="AI19" s="230" t="s">
        <v>203</v>
      </c>
      <c r="AJ19" s="223"/>
      <c r="AK19" s="223"/>
      <c r="AL19" s="223"/>
      <c r="AM19" s="223"/>
      <c r="AN19" s="223"/>
      <c r="AO19" s="223"/>
      <c r="AP19" s="223"/>
      <c r="AQ19" s="223"/>
      <c r="AR19" s="223"/>
      <c r="AS19" s="223"/>
      <c r="AT19" s="223"/>
      <c r="AU19" s="223"/>
      <c r="AV19" s="223"/>
      <c r="AW19" s="223"/>
      <c r="AX19" s="223"/>
      <c r="AY19" s="223"/>
      <c r="AZ19" s="223"/>
      <c r="BA19" s="223"/>
      <c r="BB19" s="232"/>
      <c r="BC19" s="282"/>
      <c r="BD19" s="283"/>
      <c r="BE19" s="283"/>
      <c r="BF19" s="283"/>
      <c r="BG19" s="283"/>
      <c r="BH19" s="284"/>
      <c r="DM19" s="173" t="s">
        <v>569</v>
      </c>
    </row>
    <row r="20" spans="3:117" ht="18" customHeight="1" thickTop="1" thickBot="1">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9"/>
      <c r="AC20" s="9"/>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DM20" s="173" t="s">
        <v>570</v>
      </c>
    </row>
    <row r="21" spans="3:117" ht="18" customHeight="1" thickTop="1" thickBot="1">
      <c r="C21" s="177" t="s">
        <v>49</v>
      </c>
      <c r="D21" s="177"/>
      <c r="E21" s="177"/>
      <c r="F21" s="177"/>
      <c r="G21" s="177"/>
      <c r="H21" s="177"/>
      <c r="I21" s="177"/>
      <c r="J21" s="177"/>
      <c r="K21" s="177"/>
      <c r="L21" s="177"/>
      <c r="M21" s="177"/>
      <c r="N21" s="177"/>
      <c r="O21" s="177"/>
      <c r="P21" s="177"/>
      <c r="Q21" s="177"/>
      <c r="R21" s="202" t="s">
        <v>46</v>
      </c>
      <c r="S21" s="189"/>
      <c r="T21" s="189"/>
      <c r="U21" s="189"/>
      <c r="V21" s="189"/>
      <c r="W21" s="189"/>
      <c r="X21" s="189"/>
      <c r="Y21" s="189"/>
      <c r="Z21" s="189"/>
      <c r="AA21" s="190"/>
      <c r="AB21" s="3"/>
      <c r="AC21" s="3"/>
      <c r="AD21" s="3"/>
      <c r="AE21" s="184" t="s">
        <v>64</v>
      </c>
      <c r="AF21" s="184"/>
      <c r="AG21" s="184"/>
      <c r="AH21" s="184"/>
      <c r="AI21" s="184"/>
      <c r="AJ21" s="184"/>
      <c r="AK21" s="184"/>
      <c r="AL21" s="184"/>
      <c r="AM21" s="184"/>
      <c r="AN21" s="184"/>
      <c r="AO21" s="184"/>
      <c r="AP21" s="184"/>
      <c r="AQ21" s="184"/>
      <c r="AR21" s="184"/>
      <c r="AS21" s="184"/>
      <c r="AT21" s="184"/>
      <c r="AU21" s="192"/>
      <c r="AV21" s="287"/>
      <c r="AW21" s="288"/>
      <c r="AX21" s="288"/>
      <c r="AY21" s="288"/>
      <c r="AZ21" s="288"/>
      <c r="BA21" s="288"/>
      <c r="BB21" s="288"/>
      <c r="BC21" s="288"/>
      <c r="BD21" s="288"/>
      <c r="BE21" s="288"/>
      <c r="BF21" s="288"/>
      <c r="BG21" s="288"/>
      <c r="BH21" s="289"/>
      <c r="DM21" s="173" t="s">
        <v>571</v>
      </c>
    </row>
    <row r="22" spans="3:117" ht="18" customHeight="1" thickTop="1" thickBot="1">
      <c r="C22" s="3"/>
      <c r="D22" s="3"/>
      <c r="E22" s="3"/>
      <c r="F22" s="3"/>
      <c r="G22" s="3"/>
      <c r="H22" s="3"/>
      <c r="I22" s="3"/>
      <c r="J22" s="3"/>
      <c r="K22" s="3"/>
      <c r="L22" s="3"/>
      <c r="M22" s="3"/>
      <c r="N22" s="3"/>
      <c r="O22" s="3"/>
      <c r="P22" s="3"/>
      <c r="Q22" s="3"/>
      <c r="R22" s="3"/>
      <c r="S22" s="3"/>
      <c r="T22" s="3"/>
      <c r="U22" s="3"/>
      <c r="V22" s="3"/>
      <c r="W22" s="3"/>
      <c r="X22" s="3"/>
      <c r="Y22" s="3"/>
      <c r="Z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DM22" s="173" t="s">
        <v>4</v>
      </c>
    </row>
    <row r="23" spans="3:117" ht="18" customHeight="1" thickTop="1" thickBot="1">
      <c r="C23" s="177" t="s">
        <v>544</v>
      </c>
      <c r="D23" s="177"/>
      <c r="E23" s="177"/>
      <c r="F23" s="177"/>
      <c r="G23" s="177"/>
      <c r="H23" s="177"/>
      <c r="I23" s="177"/>
      <c r="J23" s="177"/>
      <c r="K23" s="177"/>
      <c r="L23" s="177"/>
      <c r="M23" s="177"/>
      <c r="N23" s="177"/>
      <c r="O23" s="177"/>
      <c r="P23" s="177"/>
      <c r="Q23" s="177"/>
      <c r="R23" s="202"/>
      <c r="S23" s="189"/>
      <c r="T23" s="189"/>
      <c r="U23" s="189"/>
      <c r="V23" s="189"/>
      <c r="W23" s="189"/>
      <c r="X23" s="189"/>
      <c r="Y23" s="189"/>
      <c r="Z23" s="189"/>
      <c r="AA23" s="189"/>
      <c r="AB23" s="189"/>
      <c r="AC23" s="189"/>
      <c r="AD23" s="189"/>
      <c r="AE23" s="189"/>
      <c r="AF23" s="189"/>
      <c r="AG23" s="189"/>
      <c r="AH23" s="189"/>
      <c r="AI23" s="189"/>
      <c r="AJ23" s="189"/>
      <c r="AK23" s="189"/>
      <c r="AL23" s="189"/>
      <c r="AM23" s="189"/>
      <c r="AN23" s="190"/>
      <c r="AO23" s="184" t="s">
        <v>543</v>
      </c>
      <c r="AP23" s="184"/>
      <c r="AQ23" s="184"/>
      <c r="AR23" s="184"/>
      <c r="AS23" s="184"/>
      <c r="AT23" s="184"/>
      <c r="AU23" s="184"/>
      <c r="AV23" s="184"/>
      <c r="AW23" s="184"/>
      <c r="AX23" s="184"/>
      <c r="AY23" s="184"/>
      <c r="AZ23" s="184"/>
      <c r="BA23" s="184"/>
      <c r="BB23" s="184"/>
      <c r="BC23" s="192"/>
      <c r="BD23" s="287"/>
      <c r="BE23" s="288"/>
      <c r="BF23" s="288"/>
      <c r="BG23" s="288"/>
      <c r="BH23" s="289"/>
    </row>
    <row r="24" spans="3:117" ht="18" customHeight="1" thickTop="1" thickBot="1">
      <c r="C24" s="3"/>
      <c r="D24" s="3"/>
      <c r="E24" s="3"/>
      <c r="F24" s="3"/>
      <c r="G24" s="3"/>
      <c r="H24" s="3"/>
      <c r="I24" s="3"/>
      <c r="J24" s="3"/>
      <c r="K24" s="3"/>
      <c r="L24" s="3"/>
      <c r="M24" s="3"/>
      <c r="N24" s="3"/>
      <c r="O24" s="3"/>
      <c r="P24" s="3"/>
      <c r="Q24" s="3"/>
      <c r="R24" s="3"/>
      <c r="S24" s="3"/>
      <c r="T24" s="3"/>
      <c r="U24" s="3"/>
      <c r="V24" s="3"/>
      <c r="W24" s="3"/>
      <c r="X24" s="3"/>
      <c r="Y24" s="3"/>
      <c r="Z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3:117" ht="18" customHeight="1" thickTop="1" thickBot="1">
      <c r="C25" s="177" t="s">
        <v>90</v>
      </c>
      <c r="D25" s="177"/>
      <c r="E25" s="177"/>
      <c r="F25" s="177"/>
      <c r="G25" s="177"/>
      <c r="H25" s="177"/>
      <c r="I25" s="177"/>
      <c r="J25" s="177"/>
      <c r="K25" s="177"/>
      <c r="L25" s="177"/>
      <c r="M25" s="177"/>
      <c r="N25" s="177"/>
      <c r="O25" s="177"/>
      <c r="P25" s="177"/>
      <c r="Q25" s="177"/>
      <c r="R25" s="177"/>
      <c r="S25" s="177"/>
      <c r="T25" s="202"/>
      <c r="U25" s="189"/>
      <c r="V25" s="189"/>
      <c r="W25" s="189"/>
      <c r="X25" s="189"/>
      <c r="Y25" s="189"/>
      <c r="Z25" s="190"/>
      <c r="AA25" s="191" t="s">
        <v>57</v>
      </c>
      <c r="AB25" s="184"/>
      <c r="AC25" s="184"/>
      <c r="AD25" s="184"/>
      <c r="AE25" s="184"/>
      <c r="AF25" s="184"/>
      <c r="AG25" s="184"/>
      <c r="AH25" s="184"/>
      <c r="AI25" s="184"/>
      <c r="AJ25" s="184"/>
      <c r="AK25" s="184"/>
      <c r="AL25" s="184"/>
      <c r="AM25" s="184"/>
      <c r="AN25" s="184"/>
      <c r="AO25" s="184"/>
      <c r="AP25" s="184"/>
      <c r="AQ25" s="184"/>
      <c r="AR25" s="184"/>
      <c r="AS25" s="184"/>
      <c r="AT25" s="192"/>
      <c r="AU25" s="202"/>
      <c r="AV25" s="189"/>
      <c r="AW25" s="189"/>
      <c r="AX25" s="189"/>
      <c r="AY25" s="189"/>
      <c r="AZ25" s="189"/>
      <c r="BA25" s="189"/>
      <c r="BB25" s="189"/>
      <c r="BC25" s="189"/>
      <c r="BD25" s="189"/>
      <c r="BE25" s="189"/>
      <c r="BF25" s="189"/>
      <c r="BG25" s="189"/>
      <c r="BH25" s="190"/>
    </row>
    <row r="26" spans="3:117" ht="22.5" customHeight="1" thickTop="1" thickBot="1">
      <c r="C26" s="286" t="s">
        <v>53</v>
      </c>
      <c r="D26" s="286"/>
      <c r="E26" s="286"/>
      <c r="F26" s="286"/>
      <c r="G26" s="286"/>
      <c r="H26" s="286"/>
      <c r="I26" s="286"/>
      <c r="J26" s="286"/>
      <c r="K26" s="286"/>
      <c r="L26" s="286"/>
      <c r="M26" s="286"/>
      <c r="N26" s="286"/>
      <c r="O26" s="286"/>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row>
    <row r="27" spans="3:117" ht="18" customHeight="1" thickTop="1" thickBot="1">
      <c r="C27" s="246"/>
      <c r="D27" s="247"/>
      <c r="E27" s="247"/>
      <c r="F27" s="247"/>
      <c r="G27" s="247"/>
      <c r="H27" s="247"/>
      <c r="I27" s="247"/>
      <c r="J27" s="247"/>
      <c r="K27" s="247"/>
      <c r="L27" s="247"/>
      <c r="M27" s="247"/>
      <c r="N27" s="247"/>
      <c r="O27" s="248"/>
      <c r="P27" s="191" t="s">
        <v>55</v>
      </c>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202"/>
      <c r="AX27" s="189"/>
      <c r="AY27" s="189"/>
      <c r="AZ27" s="189"/>
      <c r="BA27" s="189"/>
      <c r="BB27" s="189"/>
      <c r="BC27" s="189"/>
      <c r="BD27" s="189"/>
      <c r="BE27" s="189"/>
      <c r="BF27" s="189"/>
      <c r="BG27" s="189"/>
      <c r="BH27" s="190"/>
    </row>
    <row r="28" spans="3:117" ht="18" customHeight="1" outlineLevel="1" thickTop="1"/>
    <row r="29" spans="3:117" ht="18" hidden="1" customHeight="1" outlineLevel="1" thickTop="1" thickBot="1">
      <c r="C29" s="177" t="s">
        <v>92</v>
      </c>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202"/>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90"/>
    </row>
    <row r="30" spans="3:117" ht="18" hidden="1" customHeight="1" outlineLevel="1" thickTop="1" thickBot="1"/>
    <row r="31" spans="3:117" ht="18" hidden="1" customHeight="1" outlineLevel="1" thickTop="1" thickBot="1">
      <c r="C31" s="177" t="s">
        <v>56</v>
      </c>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87"/>
      <c r="AF31" s="246"/>
      <c r="AG31" s="247"/>
      <c r="AH31" s="247"/>
      <c r="AI31" s="247"/>
      <c r="AJ31" s="247"/>
      <c r="AK31" s="247"/>
      <c r="AL31" s="247"/>
      <c r="AM31" s="248"/>
      <c r="AN31" s="191" t="s">
        <v>58</v>
      </c>
      <c r="AO31" s="184"/>
      <c r="AP31" s="184"/>
      <c r="AQ31" s="184"/>
      <c r="AR31" s="184"/>
      <c r="AS31" s="184"/>
      <c r="AT31" s="184"/>
      <c r="AU31" s="184"/>
      <c r="AV31" s="184"/>
      <c r="AW31" s="184"/>
      <c r="AX31" s="184"/>
      <c r="AY31" s="184"/>
      <c r="AZ31" s="184"/>
      <c r="BA31" s="184"/>
      <c r="BB31" s="184"/>
      <c r="BC31" s="192"/>
      <c r="BD31" s="202"/>
      <c r="BE31" s="189"/>
      <c r="BF31" s="189"/>
      <c r="BG31" s="189"/>
      <c r="BH31" s="190"/>
    </row>
    <row r="32" spans="3:117" ht="18" hidden="1" customHeight="1" outlineLevel="1" thickTop="1"/>
    <row r="33" spans="3:66" ht="18" hidden="1" customHeight="1" outlineLevel="1" thickBot="1">
      <c r="C33" s="184" t="s">
        <v>65</v>
      </c>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row>
    <row r="34" spans="3:66" ht="18" hidden="1" customHeight="1" outlineLevel="1" thickTop="1" thickBot="1">
      <c r="C34" s="202"/>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90"/>
    </row>
    <row r="35" spans="3:66" ht="18" hidden="1" customHeight="1" outlineLevel="1">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row>
    <row r="36" spans="3:66" ht="18" customHeight="1" outlineLevel="1" thickBot="1">
      <c r="C36" s="2"/>
      <c r="D36" s="2"/>
      <c r="E36" s="2"/>
      <c r="F36" s="2"/>
      <c r="G36" s="2"/>
      <c r="H36" s="285" t="s">
        <v>0</v>
      </c>
      <c r="I36" s="285"/>
      <c r="J36" s="285"/>
      <c r="K36" s="285"/>
      <c r="L36" s="285"/>
      <c r="M36" s="285"/>
      <c r="N36" s="285"/>
      <c r="O36" s="285"/>
      <c r="P36" s="285"/>
      <c r="Q36" s="285"/>
      <c r="R36" s="285"/>
      <c r="S36" s="285"/>
      <c r="T36" s="285"/>
      <c r="U36" s="285"/>
      <c r="V36" s="285"/>
      <c r="W36" s="2"/>
      <c r="X36" s="2"/>
      <c r="Y36" s="2"/>
      <c r="Z36" s="2"/>
      <c r="AA36" s="2"/>
      <c r="AB36" s="285" t="s">
        <v>78</v>
      </c>
      <c r="AC36" s="285"/>
      <c r="AD36" s="285"/>
      <c r="AE36" s="285"/>
      <c r="AF36" s="285"/>
      <c r="AG36" s="285"/>
      <c r="AH36" s="285"/>
      <c r="AI36" s="285"/>
      <c r="AJ36" s="285"/>
      <c r="AK36" s="285"/>
      <c r="AL36" s="285"/>
      <c r="AM36" s="285"/>
      <c r="AN36" s="285"/>
    </row>
    <row r="37" spans="3:66" ht="18" customHeight="1" outlineLevel="1" thickTop="1" thickBot="1">
      <c r="C37" s="184" t="s">
        <v>39</v>
      </c>
      <c r="D37" s="184"/>
      <c r="E37" s="184"/>
      <c r="F37" s="184"/>
      <c r="G37" s="192"/>
      <c r="H37" s="282"/>
      <c r="I37" s="283"/>
      <c r="J37" s="283"/>
      <c r="K37" s="283"/>
      <c r="L37" s="283"/>
      <c r="M37" s="283"/>
      <c r="N37" s="283"/>
      <c r="O37" s="283"/>
      <c r="P37" s="283"/>
      <c r="Q37" s="283"/>
      <c r="R37" s="283"/>
      <c r="S37" s="283"/>
      <c r="T37" s="283"/>
      <c r="U37" s="283"/>
      <c r="V37" s="284"/>
      <c r="W37" s="2"/>
      <c r="X37" s="2"/>
      <c r="Y37" s="2"/>
      <c r="Z37" s="2"/>
      <c r="AA37" s="2"/>
      <c r="AB37" s="203"/>
      <c r="AC37" s="204"/>
      <c r="AD37" s="204"/>
      <c r="AE37" s="204"/>
      <c r="AF37" s="204"/>
      <c r="AG37" s="204"/>
      <c r="AH37" s="204"/>
      <c r="AI37" s="204"/>
      <c r="AJ37" s="204"/>
      <c r="AK37" s="204"/>
      <c r="AL37" s="204"/>
      <c r="AM37" s="204"/>
      <c r="AN37" s="205"/>
      <c r="AQ37" s="193">
        <f ca="1">INT((TODAY()-AB37)/365)</f>
        <v>123</v>
      </c>
      <c r="AR37" s="194"/>
      <c r="AS37" s="194"/>
      <c r="AT37" s="194"/>
      <c r="AU37" s="194"/>
      <c r="AV37" s="194"/>
      <c r="AW37" s="195"/>
      <c r="AX37" s="209" t="s">
        <v>275</v>
      </c>
      <c r="AY37" s="209"/>
      <c r="AZ37" s="209"/>
      <c r="BA37" s="209"/>
      <c r="BB37" s="310"/>
      <c r="BC37" s="202"/>
      <c r="BD37" s="189"/>
      <c r="BE37" s="189"/>
      <c r="BF37" s="189"/>
      <c r="BG37" s="189"/>
      <c r="BH37" s="190"/>
      <c r="BI37"/>
      <c r="BJ37"/>
      <c r="BK37" s="165"/>
      <c r="BL37" s="165"/>
      <c r="BM37" s="165"/>
      <c r="BN37" s="165"/>
    </row>
    <row r="38" spans="3:66" ht="18" customHeight="1" outlineLevel="1" thickTop="1" thickBot="1">
      <c r="C38" s="2"/>
      <c r="D38" s="2"/>
      <c r="E38" s="2"/>
      <c r="F38" s="2"/>
      <c r="G38" s="2"/>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row>
    <row r="39" spans="3:66" ht="18" customHeight="1" outlineLevel="1" thickTop="1" thickBot="1">
      <c r="C39" s="184" t="s">
        <v>40</v>
      </c>
      <c r="D39" s="184"/>
      <c r="E39" s="184"/>
      <c r="F39" s="184"/>
      <c r="G39" s="192"/>
      <c r="H39" s="282"/>
      <c r="I39" s="283"/>
      <c r="J39" s="283"/>
      <c r="K39" s="283"/>
      <c r="L39" s="283"/>
      <c r="M39" s="283"/>
      <c r="N39" s="283"/>
      <c r="O39" s="283"/>
      <c r="P39" s="283"/>
      <c r="Q39" s="283"/>
      <c r="R39" s="283"/>
      <c r="S39" s="283"/>
      <c r="T39" s="283"/>
      <c r="U39" s="283"/>
      <c r="V39" s="284"/>
      <c r="W39" s="2"/>
      <c r="X39" s="2"/>
      <c r="Y39" s="2"/>
      <c r="Z39" s="2"/>
      <c r="AA39" s="2"/>
      <c r="AB39" s="203"/>
      <c r="AC39" s="204"/>
      <c r="AD39" s="204"/>
      <c r="AE39" s="204"/>
      <c r="AF39" s="204"/>
      <c r="AG39" s="204"/>
      <c r="AH39" s="204"/>
      <c r="AI39" s="204"/>
      <c r="AJ39" s="204"/>
      <c r="AK39" s="204"/>
      <c r="AL39" s="204"/>
      <c r="AM39" s="204"/>
      <c r="AN39" s="205"/>
      <c r="AQ39" s="193">
        <f ca="1">INT((TODAY()-AB39)/365)</f>
        <v>123</v>
      </c>
      <c r="AR39" s="194"/>
      <c r="AS39" s="194"/>
      <c r="AT39" s="194"/>
      <c r="AU39" s="194"/>
      <c r="AV39" s="194"/>
      <c r="AW39" s="195"/>
      <c r="AX39" s="209" t="s">
        <v>275</v>
      </c>
      <c r="AY39" s="209"/>
      <c r="AZ39" s="209"/>
      <c r="BA39" s="209"/>
      <c r="BB39" s="310"/>
      <c r="BC39" s="202"/>
      <c r="BD39" s="189"/>
      <c r="BE39" s="189"/>
      <c r="BF39" s="189"/>
      <c r="BG39" s="189"/>
      <c r="BH39" s="190"/>
    </row>
    <row r="40" spans="3:66" ht="18" customHeight="1" outlineLevel="1" thickTop="1" thickBot="1">
      <c r="C40" s="2"/>
      <c r="D40" s="2"/>
      <c r="E40" s="2"/>
      <c r="F40" s="2"/>
      <c r="G40" s="2"/>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row>
    <row r="41" spans="3:66" ht="18" customHeight="1" outlineLevel="1" thickTop="1" thickBot="1">
      <c r="C41" s="184" t="s">
        <v>40</v>
      </c>
      <c r="D41" s="184"/>
      <c r="E41" s="184"/>
      <c r="F41" s="184"/>
      <c r="G41" s="192"/>
      <c r="H41" s="282"/>
      <c r="I41" s="283"/>
      <c r="J41" s="283"/>
      <c r="K41" s="283"/>
      <c r="L41" s="283"/>
      <c r="M41" s="283"/>
      <c r="N41" s="283"/>
      <c r="O41" s="283"/>
      <c r="P41" s="283"/>
      <c r="Q41" s="283"/>
      <c r="R41" s="283"/>
      <c r="S41" s="283"/>
      <c r="T41" s="283"/>
      <c r="U41" s="283"/>
      <c r="V41" s="284"/>
      <c r="W41" s="2"/>
      <c r="X41" s="2"/>
      <c r="Y41" s="2"/>
      <c r="Z41" s="2"/>
      <c r="AA41" s="2"/>
      <c r="AB41" s="203"/>
      <c r="AC41" s="204"/>
      <c r="AD41" s="204"/>
      <c r="AE41" s="204"/>
      <c r="AF41" s="204"/>
      <c r="AG41" s="204"/>
      <c r="AH41" s="204"/>
      <c r="AI41" s="204"/>
      <c r="AJ41" s="204"/>
      <c r="AK41" s="204"/>
      <c r="AL41" s="204"/>
      <c r="AM41" s="204"/>
      <c r="AN41" s="205"/>
      <c r="AQ41" s="193">
        <f ca="1">INT((TODAY()-AB41)/365)</f>
        <v>123</v>
      </c>
      <c r="AR41" s="194"/>
      <c r="AS41" s="194"/>
      <c r="AT41" s="194"/>
      <c r="AU41" s="194"/>
      <c r="AV41" s="194"/>
      <c r="AW41" s="195"/>
      <c r="AX41" s="209" t="s">
        <v>275</v>
      </c>
      <c r="AY41" s="209"/>
      <c r="AZ41" s="209"/>
      <c r="BA41" s="209"/>
      <c r="BB41" s="310"/>
      <c r="BC41" s="202"/>
      <c r="BD41" s="189"/>
      <c r="BE41" s="189"/>
      <c r="BF41" s="189"/>
      <c r="BG41" s="189"/>
      <c r="BH41" s="190"/>
    </row>
    <row r="42" spans="3:66" ht="18" customHeight="1" outlineLevel="1" thickTop="1" thickBot="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3:66" ht="18" customHeight="1" outlineLevel="1" thickTop="1" thickBot="1">
      <c r="C43" s="184" t="s">
        <v>40</v>
      </c>
      <c r="D43" s="184"/>
      <c r="E43" s="184"/>
      <c r="F43" s="184"/>
      <c r="G43" s="192"/>
      <c r="H43" s="282"/>
      <c r="I43" s="283"/>
      <c r="J43" s="283"/>
      <c r="K43" s="283"/>
      <c r="L43" s="283"/>
      <c r="M43" s="283"/>
      <c r="N43" s="283"/>
      <c r="O43" s="283"/>
      <c r="P43" s="283"/>
      <c r="Q43" s="283"/>
      <c r="R43" s="283"/>
      <c r="S43" s="283"/>
      <c r="T43" s="283"/>
      <c r="U43" s="283"/>
      <c r="V43" s="284"/>
      <c r="W43" s="2"/>
      <c r="X43" s="2"/>
      <c r="Y43" s="2"/>
      <c r="Z43" s="2"/>
      <c r="AA43" s="2"/>
      <c r="AB43" s="203"/>
      <c r="AC43" s="204"/>
      <c r="AD43" s="204"/>
      <c r="AE43" s="204"/>
      <c r="AF43" s="204"/>
      <c r="AG43" s="204"/>
      <c r="AH43" s="204"/>
      <c r="AI43" s="204"/>
      <c r="AJ43" s="204"/>
      <c r="AK43" s="204"/>
      <c r="AL43" s="204"/>
      <c r="AM43" s="204"/>
      <c r="AN43" s="205"/>
      <c r="AQ43" s="193">
        <f ca="1">INT((TODAY()-AB43)/365)</f>
        <v>123</v>
      </c>
      <c r="AR43" s="194"/>
      <c r="AS43" s="194"/>
      <c r="AT43" s="194"/>
      <c r="AU43" s="194"/>
      <c r="AV43" s="194"/>
      <c r="AW43" s="195"/>
      <c r="AX43" s="209" t="s">
        <v>275</v>
      </c>
      <c r="AY43" s="209"/>
      <c r="AZ43" s="209"/>
      <c r="BA43" s="209"/>
      <c r="BB43" s="310"/>
      <c r="BC43" s="202"/>
      <c r="BD43" s="189"/>
      <c r="BE43" s="189"/>
      <c r="BF43" s="189"/>
      <c r="BG43" s="189"/>
      <c r="BH43" s="190"/>
    </row>
    <row r="44" spans="3:66" ht="18" customHeight="1" thickTop="1" thickBot="1">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3:66" ht="18" customHeight="1" outlineLevel="1" thickTop="1" thickBot="1">
      <c r="C45" s="184" t="s">
        <v>4</v>
      </c>
      <c r="D45" s="184"/>
      <c r="E45" s="184"/>
      <c r="F45" s="184"/>
      <c r="G45" s="192"/>
      <c r="H45" s="282"/>
      <c r="I45" s="283"/>
      <c r="J45" s="283"/>
      <c r="K45" s="283"/>
      <c r="L45" s="283"/>
      <c r="M45" s="283"/>
      <c r="N45" s="283"/>
      <c r="O45" s="283"/>
      <c r="P45" s="283"/>
      <c r="Q45" s="283"/>
      <c r="R45" s="283"/>
      <c r="S45" s="283"/>
      <c r="T45" s="283"/>
      <c r="U45" s="283"/>
      <c r="V45" s="284"/>
      <c r="W45" s="2"/>
      <c r="X45" s="2"/>
      <c r="Y45" s="2"/>
      <c r="Z45" s="2"/>
      <c r="AA45" s="2"/>
      <c r="AB45" s="203"/>
      <c r="AC45" s="204"/>
      <c r="AD45" s="204"/>
      <c r="AE45" s="204"/>
      <c r="AF45" s="204"/>
      <c r="AG45" s="204"/>
      <c r="AH45" s="204"/>
      <c r="AI45" s="193">
        <f ca="1">INT((TODAY()-AB45)/365)</f>
        <v>123</v>
      </c>
      <c r="AJ45" s="194"/>
      <c r="AK45" s="194"/>
      <c r="AL45" s="194"/>
      <c r="AM45" s="194"/>
      <c r="AN45" s="195"/>
      <c r="AO45"/>
      <c r="AP45" s="209" t="s">
        <v>275</v>
      </c>
      <c r="AQ45" s="209"/>
      <c r="AR45" s="209"/>
      <c r="AS45" s="202"/>
      <c r="AT45" s="189"/>
      <c r="AU45" s="189"/>
      <c r="AV45" s="189"/>
      <c r="AW45" s="189"/>
      <c r="AX45" s="190"/>
      <c r="AY45" s="191" t="s">
        <v>592</v>
      </c>
      <c r="AZ45" s="509"/>
      <c r="BA45" s="509"/>
      <c r="BB45" s="509"/>
      <c r="BC45" s="509"/>
      <c r="BD45" s="287"/>
      <c r="BE45" s="288"/>
      <c r="BF45" s="288"/>
      <c r="BG45" s="288"/>
      <c r="BH45" s="289"/>
    </row>
    <row r="46" spans="3:66" ht="18" customHeight="1" outlineLevel="1" thickTop="1" thickBot="1">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3:66" ht="18" customHeight="1" outlineLevel="1" thickTop="1" thickBot="1">
      <c r="C47" s="184" t="s">
        <v>4</v>
      </c>
      <c r="D47" s="184"/>
      <c r="E47" s="184"/>
      <c r="F47" s="184"/>
      <c r="G47" s="192"/>
      <c r="H47" s="282"/>
      <c r="I47" s="283"/>
      <c r="J47" s="283"/>
      <c r="K47" s="283"/>
      <c r="L47" s="283"/>
      <c r="M47" s="283"/>
      <c r="N47" s="283"/>
      <c r="O47" s="283"/>
      <c r="P47" s="283"/>
      <c r="Q47" s="283"/>
      <c r="R47" s="283"/>
      <c r="S47" s="283"/>
      <c r="T47" s="283"/>
      <c r="U47" s="283"/>
      <c r="V47" s="284"/>
      <c r="W47" s="2"/>
      <c r="X47" s="2"/>
      <c r="Y47" s="2"/>
      <c r="Z47" s="2"/>
      <c r="AA47" s="2"/>
      <c r="AB47" s="203"/>
      <c r="AC47" s="204"/>
      <c r="AD47" s="204"/>
      <c r="AE47" s="204"/>
      <c r="AF47" s="204"/>
      <c r="AG47" s="204"/>
      <c r="AH47" s="204"/>
      <c r="AI47" s="193">
        <f ca="1">INT((TODAY()-AB47)/365)</f>
        <v>123</v>
      </c>
      <c r="AJ47" s="194"/>
      <c r="AK47" s="194"/>
      <c r="AL47" s="194"/>
      <c r="AM47" s="194"/>
      <c r="AN47" s="195"/>
      <c r="AO47"/>
      <c r="AP47" s="209" t="s">
        <v>275</v>
      </c>
      <c r="AQ47" s="209"/>
      <c r="AR47" s="209"/>
      <c r="AS47" s="202"/>
      <c r="AT47" s="189"/>
      <c r="AU47" s="189"/>
      <c r="AV47" s="189"/>
      <c r="AW47" s="189"/>
      <c r="AX47" s="190"/>
      <c r="AY47" s="191" t="s">
        <v>592</v>
      </c>
      <c r="AZ47" s="509"/>
      <c r="BA47" s="509"/>
      <c r="BB47" s="509"/>
      <c r="BC47" s="509"/>
      <c r="BD47" s="287"/>
      <c r="BE47" s="288"/>
      <c r="BF47" s="288"/>
      <c r="BG47" s="288"/>
      <c r="BH47" s="289"/>
    </row>
    <row r="48" spans="3:66" ht="18" customHeight="1" thickTop="1">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3:60">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row>
    <row r="50" spans="3:60" ht="16.5" customHeight="1">
      <c r="L50" s="211" t="s">
        <v>41</v>
      </c>
      <c r="M50" s="177"/>
      <c r="N50" s="177"/>
      <c r="O50" s="177"/>
      <c r="P50" s="177"/>
      <c r="AA50" s="184" t="s">
        <v>257</v>
      </c>
      <c r="AB50" s="184"/>
      <c r="AC50" s="184"/>
      <c r="AD50" s="184"/>
      <c r="AE50" s="184"/>
      <c r="AF50" s="184"/>
      <c r="AM50" s="218" t="s">
        <v>256</v>
      </c>
      <c r="AN50" s="218"/>
      <c r="AO50" s="218"/>
      <c r="AP50" s="218"/>
      <c r="AQ50" s="218"/>
      <c r="AR50" s="218"/>
      <c r="AS50" s="218"/>
      <c r="AT50" s="218"/>
      <c r="AU50" s="218"/>
      <c r="AV50" s="218"/>
      <c r="AW50" s="218"/>
      <c r="AX50" s="218"/>
      <c r="AY50" s="218"/>
      <c r="AZ50" s="218"/>
      <c r="BA50" s="218"/>
      <c r="BB50" s="218"/>
    </row>
    <row r="51" spans="3:60" ht="16.5" customHeight="1">
      <c r="L51" s="211"/>
      <c r="M51" s="211"/>
      <c r="N51" s="211"/>
      <c r="O51" s="211"/>
      <c r="P51" s="211"/>
      <c r="Q51" s="211"/>
      <c r="R51" s="211"/>
      <c r="S51" s="211"/>
      <c r="AA51" s="184"/>
      <c r="AB51" s="184"/>
      <c r="AC51" s="184"/>
      <c r="AD51" s="184"/>
      <c r="AE51" s="184"/>
      <c r="AF51" s="184"/>
      <c r="AM51" s="218"/>
      <c r="AN51" s="218"/>
      <c r="AO51" s="218"/>
      <c r="AP51" s="218"/>
      <c r="AQ51" s="218"/>
      <c r="AR51" s="218"/>
      <c r="AS51" s="218"/>
      <c r="AT51" s="218"/>
      <c r="AU51" s="218"/>
      <c r="AV51" s="218"/>
      <c r="AW51" s="218"/>
      <c r="AX51" s="218"/>
      <c r="AY51" s="218"/>
      <c r="AZ51" s="218"/>
      <c r="BA51" s="218"/>
      <c r="BB51" s="218"/>
    </row>
  </sheetData>
  <mergeCells count="101">
    <mergeCell ref="C49:BH49"/>
    <mergeCell ref="AB45:AH45"/>
    <mergeCell ref="AB47:AH47"/>
    <mergeCell ref="AI45:AN45"/>
    <mergeCell ref="AP45:AR45"/>
    <mergeCell ref="AY45:BC45"/>
    <mergeCell ref="BD45:BH45"/>
    <mergeCell ref="AI47:AN47"/>
    <mergeCell ref="AP47:AR47"/>
    <mergeCell ref="AS47:AX47"/>
    <mergeCell ref="AY47:BC47"/>
    <mergeCell ref="BD47:BH47"/>
    <mergeCell ref="C47:G47"/>
    <mergeCell ref="H47:V47"/>
    <mergeCell ref="H45:V45"/>
    <mergeCell ref="AS45:AX45"/>
    <mergeCell ref="L4:AU4"/>
    <mergeCell ref="C8:I8"/>
    <mergeCell ref="J8:BH8"/>
    <mergeCell ref="H37:V37"/>
    <mergeCell ref="AB37:AN37"/>
    <mergeCell ref="D13:BH13"/>
    <mergeCell ref="X14:AC14"/>
    <mergeCell ref="AD14:AF14"/>
    <mergeCell ref="AH14:AM14"/>
    <mergeCell ref="C29:AH29"/>
    <mergeCell ref="C31:AE31"/>
    <mergeCell ref="AF31:AM31"/>
    <mergeCell ref="C21:Q21"/>
    <mergeCell ref="AE21:AU21"/>
    <mergeCell ref="C17:AC17"/>
    <mergeCell ref="AD17:AJ17"/>
    <mergeCell ref="L50:P50"/>
    <mergeCell ref="AA50:AF51"/>
    <mergeCell ref="AM50:BB51"/>
    <mergeCell ref="L51:S51"/>
    <mergeCell ref="C41:G41"/>
    <mergeCell ref="C43:G43"/>
    <mergeCell ref="H41:V41"/>
    <mergeCell ref="AB41:AN41"/>
    <mergeCell ref="H43:V43"/>
    <mergeCell ref="AB43:AN43"/>
    <mergeCell ref="AX41:BB41"/>
    <mergeCell ref="BC41:BH41"/>
    <mergeCell ref="AX43:BB43"/>
    <mergeCell ref="BC43:BH43"/>
    <mergeCell ref="C45:G45"/>
    <mergeCell ref="N14:S14"/>
    <mergeCell ref="T14:V14"/>
    <mergeCell ref="AL16:AV16"/>
    <mergeCell ref="AL17:AV17"/>
    <mergeCell ref="AX16:BH16"/>
    <mergeCell ref="AX17:BH17"/>
    <mergeCell ref="AN14:AP14"/>
    <mergeCell ref="AI18:BH18"/>
    <mergeCell ref="D18:AH18"/>
    <mergeCell ref="BC19:BH19"/>
    <mergeCell ref="C25:S25"/>
    <mergeCell ref="T25:Z25"/>
    <mergeCell ref="AA25:AT25"/>
    <mergeCell ref="C19:Z19"/>
    <mergeCell ref="C23:Q23"/>
    <mergeCell ref="BD23:BH23"/>
    <mergeCell ref="AO23:BC23"/>
    <mergeCell ref="R23:AN23"/>
    <mergeCell ref="C12:AH12"/>
    <mergeCell ref="C27:O27"/>
    <mergeCell ref="C26:O26"/>
    <mergeCell ref="AV21:BH21"/>
    <mergeCell ref="AU25:BH25"/>
    <mergeCell ref="Q26:BH26"/>
    <mergeCell ref="AW27:BH27"/>
    <mergeCell ref="R21:AA21"/>
    <mergeCell ref="AF20:BH20"/>
    <mergeCell ref="C20:AA20"/>
    <mergeCell ref="AA19:AH19"/>
    <mergeCell ref="J14:L14"/>
    <mergeCell ref="AR14:AT14"/>
    <mergeCell ref="AU14:BH14"/>
    <mergeCell ref="D14:I14"/>
    <mergeCell ref="AI19:BB19"/>
    <mergeCell ref="AQ39:AW39"/>
    <mergeCell ref="AQ41:AW41"/>
    <mergeCell ref="AQ43:AW43"/>
    <mergeCell ref="C34:BH34"/>
    <mergeCell ref="C37:G37"/>
    <mergeCell ref="C39:G39"/>
    <mergeCell ref="H39:V39"/>
    <mergeCell ref="AB39:AN39"/>
    <mergeCell ref="H36:V36"/>
    <mergeCell ref="AB36:AN36"/>
    <mergeCell ref="AQ37:AW37"/>
    <mergeCell ref="AX37:BB37"/>
    <mergeCell ref="BC37:BH37"/>
    <mergeCell ref="AX39:BB39"/>
    <mergeCell ref="BC39:BH39"/>
    <mergeCell ref="AN31:BC31"/>
    <mergeCell ref="P27:AV27"/>
    <mergeCell ref="C33:BF33"/>
    <mergeCell ref="AI29:BH29"/>
    <mergeCell ref="BD31:BH31"/>
  </mergeCells>
  <dataValidations count="3">
    <dataValidation type="list" allowBlank="1" showInputMessage="1" showErrorMessage="1" sqref="R23:AN23" xr:uid="{E888E10D-8E2D-4074-AFB4-BCA4E3DC86CE}">
      <formula1>$DM$3:$DM$22</formula1>
    </dataValidation>
    <dataValidation type="list" allowBlank="1" showInputMessage="1" showErrorMessage="1" sqref="BC37 BC39 BC41 BC43" xr:uid="{DFA1AEDD-14CD-4E5B-9CA4-3ABEEFE0EF58}">
      <formula1>$GK$2:$GK$4</formula1>
    </dataValidation>
    <dataValidation type="list" allowBlank="1" showInputMessage="1" showErrorMessage="1" sqref="BD45:BH45 BD47:BH47" xr:uid="{71D6B8C3-43A0-4524-8F7A-CFE1FA23888A}">
      <formula1>$DG$2:$DG$6</formula1>
    </dataValidation>
  </dataValidations>
  <hyperlinks>
    <hyperlink ref="AM50" r:id="rId1" display="bzambrano@btseguro.com.mx" xr:uid="{00000000-0004-0000-0600-000000000000}"/>
  </hyperlinks>
  <printOptions horizontalCentered="1" verticalCentered="1"/>
  <pageMargins left="0.11811023622047245" right="0.11811023622047245" top="0.55118110236220474" bottom="0.55118110236220474" header="0.31496062992125984" footer="0.31496062992125984"/>
  <pageSetup scale="80" orientation="landscape" horizontalDpi="4294967295" verticalDpi="4294967295"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Lista!$C$2:$C$3</xm:f>
          </x14:formula1>
          <xm:sqref>AD17 R21 T25:Z25 AW27 BC19:BH19</xm:sqref>
        </x14:dataValidation>
        <x14:dataValidation type="list" allowBlank="1" showInputMessage="1" showErrorMessage="1" xr:uid="{00000000-0002-0000-0600-000001000000}">
          <x14:formula1>
            <xm:f>Lista!$G$2:$G$8</xm:f>
          </x14:formula1>
          <xm:sqref>BD31</xm:sqref>
        </x14:dataValidation>
        <x14:dataValidation type="list" allowBlank="1" showInputMessage="1" showErrorMessage="1" xr:uid="{00000000-0002-0000-0600-000002000000}">
          <x14:formula1>
            <xm:f>Lista!$F$2:$F$4</xm:f>
          </x14:formula1>
          <xm:sqref>AU25</xm:sqref>
        </x14:dataValidation>
        <x14:dataValidation type="list" allowBlank="1" showInputMessage="1" showErrorMessage="1" xr:uid="{00000000-0002-0000-0600-000003000000}">
          <x14:formula1>
            <xm:f>Lista!$E$2:$E$3</xm:f>
          </x14:formula1>
          <xm:sqref>AV21</xm:sqref>
        </x14:dataValidation>
        <x14:dataValidation type="list" allowBlank="1" showInputMessage="1" showErrorMessage="1" xr:uid="{6582EDCB-70EA-4BF7-8333-3D2E4C9AF167}">
          <x14:formula1>
            <xm:f>Contacto!$GK$2:$GK$4</xm:f>
          </x14:formula1>
          <xm:sqref>AS45:AX45 AS47:AX47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4:DM37"/>
  <sheetViews>
    <sheetView showGridLines="0" zoomScale="120" zoomScaleNormal="120" workbookViewId="0">
      <selection activeCell="BG32" sqref="BG32"/>
    </sheetView>
  </sheetViews>
  <sheetFormatPr baseColWidth="10" defaultColWidth="2.5703125" defaultRowHeight="16.5"/>
  <cols>
    <col min="1" max="2" width="2.28515625" style="8" customWidth="1"/>
    <col min="3" max="3" width="2.5703125" style="9"/>
    <col min="4" max="24" width="2.5703125" style="8"/>
    <col min="25" max="25" width="4" style="8" customWidth="1"/>
    <col min="26" max="26" width="5.140625" style="8" customWidth="1"/>
    <col min="27" max="28" width="2.5703125" style="8"/>
    <col min="29" max="29" width="0.85546875" style="8" customWidth="1"/>
    <col min="30" max="35" width="2.5703125" style="8"/>
    <col min="36" max="36" width="2.5703125" style="8" customWidth="1"/>
    <col min="37" max="37" width="0.85546875" style="8" customWidth="1"/>
    <col min="38" max="47" width="2.5703125" style="8"/>
    <col min="48" max="48" width="2.5703125" style="8" customWidth="1"/>
    <col min="49" max="16384" width="2.5703125" style="8"/>
  </cols>
  <sheetData>
    <row r="4" spans="3:59" ht="28.5" customHeight="1">
      <c r="L4" s="201" t="s">
        <v>186</v>
      </c>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row>
    <row r="8" spans="3:59" ht="24" customHeight="1">
      <c r="C8" s="200" t="s">
        <v>98</v>
      </c>
      <c r="D8" s="200"/>
      <c r="E8" s="200"/>
      <c r="F8" s="200"/>
      <c r="G8" s="200"/>
      <c r="H8" s="200"/>
      <c r="I8" s="200"/>
      <c r="J8" s="251" t="s">
        <v>373</v>
      </c>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row>
    <row r="11" spans="3:59" ht="17.25" thickBot="1"/>
    <row r="12" spans="3:59" ht="18" customHeight="1" thickTop="1" thickBot="1">
      <c r="C12" s="177" t="s">
        <v>85</v>
      </c>
      <c r="D12" s="177"/>
      <c r="E12" s="177"/>
      <c r="F12" s="177"/>
      <c r="G12" s="177"/>
      <c r="H12" s="177"/>
      <c r="I12" s="177"/>
      <c r="J12" s="177"/>
      <c r="K12" s="177"/>
      <c r="L12" s="177"/>
      <c r="M12" s="177"/>
      <c r="N12" s="177"/>
      <c r="O12" s="177"/>
      <c r="P12" s="177"/>
      <c r="Q12" s="177"/>
      <c r="R12" s="177"/>
      <c r="S12" s="177"/>
      <c r="T12" s="177"/>
      <c r="U12" s="177"/>
      <c r="V12" s="177"/>
      <c r="W12" s="177"/>
      <c r="X12" s="202"/>
      <c r="Y12" s="189"/>
      <c r="Z12" s="189"/>
      <c r="AA12" s="189"/>
      <c r="AB12" s="189"/>
      <c r="AC12" s="189"/>
      <c r="AD12" s="189"/>
      <c r="AE12" s="190"/>
      <c r="AF12" s="9"/>
      <c r="AG12" s="9"/>
      <c r="AH12" s="184"/>
      <c r="AI12" s="184"/>
      <c r="AJ12" s="184"/>
      <c r="AK12" s="184"/>
      <c r="AL12" s="184"/>
      <c r="AM12" s="184"/>
      <c r="AN12" s="184"/>
      <c r="AO12" s="184"/>
      <c r="AP12" s="184"/>
      <c r="AQ12" s="184"/>
      <c r="AR12" s="184"/>
      <c r="AS12" s="184"/>
      <c r="AT12" s="184"/>
      <c r="AU12" s="184"/>
      <c r="AV12" s="184"/>
      <c r="AW12" s="184"/>
      <c r="AX12" s="184"/>
      <c r="AY12" s="184"/>
      <c r="AZ12" s="9"/>
      <c r="BA12" s="9"/>
      <c r="BB12" s="9"/>
    </row>
    <row r="13" spans="3:59" ht="18" customHeight="1" thickTop="1">
      <c r="D13" s="9"/>
      <c r="E13" s="9"/>
      <c r="F13" s="9"/>
      <c r="G13" s="9"/>
      <c r="H13" s="9"/>
      <c r="I13" s="9"/>
      <c r="J13" s="9"/>
      <c r="K13" s="9"/>
      <c r="L13" s="9"/>
      <c r="M13" s="9"/>
      <c r="N13" s="9"/>
      <c r="O13" s="9"/>
      <c r="P13" s="9"/>
      <c r="Q13" s="9"/>
      <c r="R13" s="9"/>
      <c r="S13" s="9"/>
      <c r="T13" s="9"/>
      <c r="U13" s="9"/>
      <c r="V13" s="9"/>
      <c r="W13" s="9"/>
      <c r="AF13" s="9"/>
      <c r="AG13" s="9"/>
      <c r="AH13" s="9"/>
      <c r="AI13" s="9"/>
      <c r="AJ13" s="9"/>
      <c r="AK13" s="9"/>
      <c r="AL13" s="9"/>
      <c r="AM13" s="9"/>
      <c r="AN13" s="9"/>
      <c r="AO13" s="9"/>
      <c r="AP13" s="9"/>
      <c r="AQ13" s="9"/>
      <c r="AR13" s="9"/>
      <c r="AS13" s="9"/>
      <c r="AT13" s="9"/>
      <c r="AU13" s="9"/>
      <c r="AV13" s="9"/>
      <c r="AW13" s="9"/>
      <c r="AX13" s="9"/>
      <c r="AY13" s="9"/>
      <c r="AZ13" s="9"/>
      <c r="BA13" s="9"/>
      <c r="BB13" s="9"/>
    </row>
    <row r="14" spans="3:59" ht="18" customHeight="1">
      <c r="C14" s="14"/>
      <c r="D14" s="9"/>
      <c r="E14" s="9"/>
      <c r="F14" s="9"/>
      <c r="G14" s="9"/>
      <c r="P14" s="306" t="s">
        <v>105</v>
      </c>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row>
    <row r="15" spans="3:59" ht="9.9499999999999993" customHeight="1">
      <c r="C15" s="14"/>
      <c r="D15" s="9"/>
      <c r="E15" s="9"/>
      <c r="F15" s="9"/>
      <c r="G15" s="9"/>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row>
    <row r="16" spans="3:59" ht="18" customHeight="1" thickBot="1">
      <c r="C16" s="2"/>
      <c r="D16" s="2"/>
      <c r="E16" s="2"/>
      <c r="F16" s="2"/>
      <c r="G16" s="2"/>
      <c r="P16" s="295" t="s">
        <v>0</v>
      </c>
      <c r="Q16" s="295"/>
      <c r="R16" s="295"/>
      <c r="S16" s="295"/>
      <c r="T16" s="295"/>
      <c r="U16" s="295"/>
      <c r="V16" s="295"/>
      <c r="W16" s="295"/>
      <c r="X16" s="295"/>
      <c r="Y16" s="295"/>
      <c r="Z16" s="295"/>
      <c r="AA16" s="295"/>
      <c r="AB16" s="2"/>
      <c r="AC16" s="2"/>
      <c r="AD16" s="2"/>
      <c r="AE16" s="285" t="s">
        <v>6</v>
      </c>
      <c r="AF16" s="285"/>
      <c r="AG16" s="285"/>
      <c r="AH16" s="285"/>
      <c r="AI16" s="285"/>
      <c r="AJ16" s="2"/>
      <c r="AK16" s="2"/>
      <c r="AL16" s="295" t="s">
        <v>106</v>
      </c>
      <c r="AM16" s="295"/>
      <c r="AN16" s="295"/>
      <c r="AO16" s="295"/>
      <c r="AP16" s="295"/>
      <c r="AQ16" s="295"/>
      <c r="AR16" s="295"/>
      <c r="AS16" s="295"/>
      <c r="AT16" s="295"/>
      <c r="AU16" s="295"/>
      <c r="AV16" s="295"/>
      <c r="AW16" s="295"/>
      <c r="AX16" s="295"/>
      <c r="AY16" s="295"/>
    </row>
    <row r="17" spans="3:117" ht="18" customHeight="1" thickTop="1" thickBot="1">
      <c r="C17" s="2"/>
      <c r="D17" s="2"/>
      <c r="E17" s="2"/>
      <c r="F17" s="2"/>
      <c r="G17" s="2"/>
      <c r="P17" s="224"/>
      <c r="Q17" s="225"/>
      <c r="R17" s="225"/>
      <c r="S17" s="225"/>
      <c r="T17" s="225"/>
      <c r="U17" s="225"/>
      <c r="V17" s="225"/>
      <c r="W17" s="225"/>
      <c r="X17" s="225"/>
      <c r="Y17" s="225"/>
      <c r="Z17" s="225"/>
      <c r="AA17" s="226"/>
      <c r="AB17" s="2"/>
      <c r="AC17" s="2"/>
      <c r="AD17" s="2"/>
      <c r="AE17" s="224"/>
      <c r="AF17" s="225"/>
      <c r="AG17" s="225"/>
      <c r="AH17" s="225"/>
      <c r="AI17" s="226"/>
      <c r="AJ17" s="2"/>
      <c r="AK17" s="2"/>
      <c r="AL17" s="224"/>
      <c r="AM17" s="225"/>
      <c r="AN17" s="225"/>
      <c r="AO17" s="225"/>
      <c r="AP17" s="225"/>
      <c r="AQ17" s="225"/>
      <c r="AR17" s="225"/>
      <c r="AS17" s="225"/>
      <c r="AT17" s="225"/>
      <c r="AU17" s="225"/>
      <c r="AV17" s="225"/>
      <c r="AW17" s="225"/>
      <c r="AX17" s="225"/>
      <c r="AY17" s="226"/>
    </row>
    <row r="18" spans="3:117" ht="18" customHeight="1" thickTop="1" thickBot="1">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184"/>
      <c r="AI18" s="184"/>
      <c r="AJ18" s="184"/>
      <c r="AK18" s="184"/>
      <c r="AL18" s="184"/>
      <c r="AM18" s="184"/>
      <c r="AN18" s="184"/>
      <c r="AO18" s="184"/>
      <c r="AP18" s="184"/>
      <c r="AQ18" s="184"/>
      <c r="AR18" s="184"/>
      <c r="AS18" s="184"/>
      <c r="AT18" s="184"/>
      <c r="AU18" s="184"/>
      <c r="AV18" s="184"/>
      <c r="AW18" s="184"/>
      <c r="AX18" s="184"/>
      <c r="AY18" s="184"/>
      <c r="AZ18" s="184"/>
      <c r="BA18" s="184"/>
    </row>
    <row r="19" spans="3:117" ht="31.5" customHeight="1" thickTop="1" thickBot="1">
      <c r="C19" s="177" t="s">
        <v>606</v>
      </c>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202"/>
      <c r="AB19" s="189"/>
      <c r="AC19" s="189"/>
      <c r="AD19" s="189"/>
      <c r="AE19" s="189"/>
      <c r="AF19" s="189"/>
      <c r="AG19" s="190"/>
      <c r="AH19" s="191" t="s">
        <v>104</v>
      </c>
      <c r="AI19" s="184"/>
      <c r="AJ19" s="184"/>
      <c r="AK19" s="184"/>
      <c r="AL19" s="224"/>
      <c r="AM19" s="225"/>
      <c r="AN19" s="225"/>
      <c r="AO19" s="225"/>
      <c r="AP19" s="225"/>
      <c r="AQ19" s="225"/>
      <c r="AR19" s="225"/>
      <c r="AS19" s="225"/>
      <c r="AT19" s="225"/>
      <c r="AU19" s="225"/>
      <c r="AV19" s="225"/>
      <c r="AW19" s="225"/>
      <c r="AX19" s="225"/>
      <c r="AY19" s="225"/>
      <c r="AZ19" s="225"/>
      <c r="BA19" s="226"/>
    </row>
    <row r="20" spans="3:117" ht="18.75" customHeight="1" thickTop="1" thickBot="1">
      <c r="D20" s="9"/>
      <c r="E20" s="9"/>
      <c r="F20" s="9"/>
      <c r="G20" s="9"/>
      <c r="H20" s="9"/>
      <c r="I20" s="9"/>
      <c r="J20" s="9"/>
      <c r="K20" s="9"/>
      <c r="L20" s="9"/>
      <c r="M20" s="9"/>
      <c r="N20" s="9"/>
      <c r="O20" s="9"/>
      <c r="P20" s="9"/>
      <c r="Q20" s="9"/>
      <c r="R20" s="9"/>
      <c r="S20" s="9"/>
      <c r="T20" s="9"/>
      <c r="U20" s="9"/>
      <c r="V20" s="9"/>
      <c r="W20" s="9"/>
      <c r="X20" s="9"/>
      <c r="Y20" s="9"/>
      <c r="Z20" s="9"/>
      <c r="AA20" s="507"/>
      <c r="AB20" s="507"/>
      <c r="AC20" s="507"/>
      <c r="AD20" s="507"/>
      <c r="AE20" s="507"/>
      <c r="AF20" s="507"/>
      <c r="AG20" s="507"/>
      <c r="AH20" s="507"/>
      <c r="AL20" s="508"/>
      <c r="AM20" s="508"/>
      <c r="AN20" s="508"/>
      <c r="AO20" s="508"/>
      <c r="AP20" s="508"/>
      <c r="AQ20" s="508"/>
      <c r="AR20" s="508"/>
      <c r="AS20" s="508"/>
      <c r="AT20" s="508"/>
      <c r="AU20" s="508"/>
      <c r="AV20" s="508"/>
      <c r="AW20" s="508"/>
      <c r="AX20" s="508"/>
      <c r="AY20" s="508"/>
      <c r="AZ20" s="508"/>
      <c r="BA20" s="508"/>
    </row>
    <row r="21" spans="3:117" ht="18.75" customHeight="1" thickTop="1" thickBot="1">
      <c r="C21" s="16" t="s">
        <v>603</v>
      </c>
      <c r="D21" s="16"/>
      <c r="E21" s="16"/>
      <c r="F21" s="16"/>
      <c r="G21" s="16"/>
      <c r="H21" s="16"/>
      <c r="I21" s="16"/>
      <c r="J21" s="16"/>
      <c r="K21" s="16"/>
      <c r="L21" s="16"/>
      <c r="M21" s="16"/>
      <c r="N21" s="16"/>
      <c r="O21" s="287"/>
      <c r="P21" s="288"/>
      <c r="Q21" s="289"/>
      <c r="R21"/>
      <c r="S21"/>
      <c r="T21" s="14" t="s">
        <v>604</v>
      </c>
      <c r="U21"/>
      <c r="V21"/>
      <c r="W21"/>
      <c r="X21"/>
      <c r="Y21"/>
      <c r="Z21"/>
      <c r="AA21"/>
      <c r="AB21"/>
      <c r="AC21"/>
      <c r="AD21"/>
      <c r="AE21"/>
      <c r="AF21"/>
      <c r="AG21" s="287"/>
      <c r="AH21" s="288"/>
      <c r="AI21" s="289"/>
      <c r="AJ21"/>
      <c r="AK21"/>
      <c r="AL21" s="14" t="s">
        <v>605</v>
      </c>
      <c r="AM21"/>
      <c r="AN21"/>
      <c r="AO21"/>
      <c r="AP21"/>
      <c r="AQ21"/>
      <c r="AR21"/>
      <c r="AS21"/>
      <c r="AT21"/>
      <c r="AU21"/>
      <c r="AV21"/>
      <c r="AW21"/>
      <c r="AX21"/>
      <c r="AY21"/>
      <c r="AZ21" s="287"/>
      <c r="BA21" s="288"/>
      <c r="BB21" s="289"/>
      <c r="BC21"/>
    </row>
    <row r="22" spans="3:117" ht="18.75" customHeight="1" thickTop="1" thickBot="1">
      <c r="D22" s="9"/>
      <c r="E22" s="9"/>
      <c r="F22" s="9"/>
      <c r="G22" s="9"/>
      <c r="H22" s="9"/>
      <c r="I22" s="9"/>
      <c r="J22" s="9"/>
      <c r="K22" s="9"/>
      <c r="L22" s="9"/>
      <c r="M22" s="9"/>
      <c r="N22" s="9"/>
      <c r="O22" s="9"/>
      <c r="P22" s="9"/>
      <c r="Q22" s="9"/>
      <c r="R22" s="9"/>
      <c r="S22" s="9"/>
      <c r="T22" s="9"/>
      <c r="U22" s="9"/>
      <c r="V22" s="9"/>
      <c r="W22" s="9"/>
      <c r="X22" s="9"/>
      <c r="Y22" s="9"/>
      <c r="Z22" s="9"/>
      <c r="AA22" s="507"/>
      <c r="AB22" s="507"/>
      <c r="AC22" s="507"/>
      <c r="AD22" s="507"/>
      <c r="AE22" s="507"/>
      <c r="AF22" s="507"/>
      <c r="AG22" s="507"/>
      <c r="AH22" s="507"/>
      <c r="AL22" s="508"/>
      <c r="AM22" s="508"/>
      <c r="AN22" s="508"/>
      <c r="AO22" s="508"/>
      <c r="AP22" s="508"/>
      <c r="AQ22" s="508"/>
      <c r="AR22" s="508"/>
      <c r="AS22" s="508"/>
      <c r="AT22" s="508"/>
      <c r="AU22" s="508"/>
      <c r="AV22" s="508"/>
      <c r="AW22" s="508"/>
      <c r="AX22" s="508"/>
      <c r="AY22" s="508"/>
      <c r="AZ22" s="508"/>
      <c r="BA22" s="508"/>
    </row>
    <row r="23" spans="3:117" ht="18" customHeight="1" thickTop="1" thickBot="1">
      <c r="C23" s="177" t="s">
        <v>544</v>
      </c>
      <c r="D23" s="177"/>
      <c r="E23" s="177"/>
      <c r="F23" s="177"/>
      <c r="G23" s="177"/>
      <c r="H23" s="177"/>
      <c r="I23" s="177"/>
      <c r="J23" s="177"/>
      <c r="K23" s="177"/>
      <c r="L23" s="177"/>
      <c r="M23" s="177"/>
      <c r="N23" s="177"/>
      <c r="O23" s="177"/>
      <c r="P23" s="177"/>
      <c r="Q23" s="177"/>
      <c r="R23" s="202"/>
      <c r="S23" s="189"/>
      <c r="T23" s="189"/>
      <c r="U23" s="189"/>
      <c r="V23" s="189"/>
      <c r="W23" s="189"/>
      <c r="X23" s="189"/>
      <c r="Y23" s="189"/>
      <c r="Z23" s="189"/>
      <c r="AA23" s="189"/>
      <c r="AB23" s="189"/>
      <c r="AC23" s="189"/>
      <c r="AD23" s="189"/>
      <c r="AE23" s="189"/>
      <c r="AF23" s="189"/>
      <c r="AG23" s="190"/>
      <c r="AH23" s="184" t="s">
        <v>543</v>
      </c>
      <c r="AI23" s="184"/>
      <c r="AJ23" s="184"/>
      <c r="AK23" s="184"/>
      <c r="AL23" s="184"/>
      <c r="AM23" s="184"/>
      <c r="AN23" s="184"/>
      <c r="AO23" s="184"/>
      <c r="AP23" s="184"/>
      <c r="AQ23" s="184"/>
      <c r="AR23" s="184"/>
      <c r="AS23" s="184"/>
      <c r="AT23" s="184"/>
      <c r="AU23" s="184"/>
      <c r="AV23" s="192"/>
      <c r="AW23" s="287"/>
      <c r="AX23" s="288"/>
      <c r="AY23" s="288"/>
      <c r="AZ23" s="288"/>
      <c r="BA23" s="289"/>
      <c r="DM23" s="173"/>
    </row>
    <row r="24" spans="3:117" ht="18" customHeight="1" thickTop="1">
      <c r="D24" s="9"/>
      <c r="E24" s="9"/>
      <c r="F24" s="9"/>
      <c r="G24" s="9"/>
      <c r="H24" s="9"/>
      <c r="I24" s="9"/>
      <c r="J24" s="9"/>
      <c r="K24" s="9"/>
      <c r="L24" s="9"/>
      <c r="M24" s="9"/>
      <c r="N24" s="9"/>
      <c r="O24" s="9"/>
      <c r="P24" s="9"/>
      <c r="Q24" s="9"/>
      <c r="R24" s="9"/>
      <c r="S24" s="9"/>
      <c r="T24" s="9"/>
      <c r="U24" s="9"/>
      <c r="V24" s="9"/>
      <c r="W24" s="9"/>
      <c r="X24" s="9"/>
      <c r="Y24" s="9"/>
      <c r="Z24" s="9"/>
      <c r="AA24" s="9"/>
    </row>
    <row r="25" spans="3:117" ht="18" customHeight="1" thickBot="1">
      <c r="D25" s="9"/>
      <c r="E25" s="9"/>
      <c r="F25" s="9"/>
      <c r="G25" s="295" t="s">
        <v>179</v>
      </c>
      <c r="H25" s="295"/>
      <c r="I25" s="295"/>
      <c r="J25" s="295"/>
      <c r="K25" s="295"/>
      <c r="L25" s="295"/>
      <c r="M25" s="295"/>
      <c r="N25" s="295"/>
      <c r="O25" s="295"/>
      <c r="P25" s="295"/>
      <c r="Q25" s="295"/>
      <c r="R25" s="295"/>
      <c r="S25" s="2"/>
      <c r="T25" s="2"/>
      <c r="U25" s="295" t="s">
        <v>216</v>
      </c>
      <c r="V25" s="295"/>
      <c r="W25" s="295"/>
      <c r="X25" s="295"/>
      <c r="Y25" s="295"/>
      <c r="Z25" s="295"/>
      <c r="AA25" s="295"/>
      <c r="AB25" s="295"/>
      <c r="AC25" s="295"/>
      <c r="AD25" s="295"/>
      <c r="AE25" s="295"/>
      <c r="AF25" s="295"/>
      <c r="AI25" s="295" t="s">
        <v>215</v>
      </c>
      <c r="AJ25" s="295"/>
      <c r="AK25" s="295"/>
      <c r="AL25" s="295"/>
      <c r="AM25" s="295"/>
      <c r="AN25" s="295"/>
      <c r="AO25" s="295"/>
      <c r="AP25" s="295"/>
      <c r="AQ25" s="295"/>
      <c r="AR25" s="295"/>
      <c r="AS25" s="295"/>
      <c r="AT25" s="295"/>
      <c r="AW25" s="285" t="s">
        <v>217</v>
      </c>
      <c r="AX25" s="285"/>
      <c r="AY25" s="285"/>
      <c r="AZ25" s="285"/>
      <c r="BA25" s="285"/>
    </row>
    <row r="26" spans="3:117" ht="18" thickTop="1" thickBot="1">
      <c r="C26" s="2"/>
      <c r="D26" s="2"/>
      <c r="E26" s="2"/>
      <c r="F26" s="2"/>
      <c r="G26" s="296">
        <f>'Etapa 2'!S67</f>
        <v>0</v>
      </c>
      <c r="H26" s="297"/>
      <c r="I26" s="297"/>
      <c r="J26" s="297"/>
      <c r="K26" s="297"/>
      <c r="L26" s="297"/>
      <c r="M26" s="297"/>
      <c r="N26" s="297"/>
      <c r="O26" s="297"/>
      <c r="P26" s="297"/>
      <c r="Q26" s="297"/>
      <c r="R26" s="298"/>
      <c r="S26" s="53"/>
      <c r="T26" s="53"/>
      <c r="U26" s="299">
        <f>$G$26*12</f>
        <v>0</v>
      </c>
      <c r="V26" s="300"/>
      <c r="W26" s="300"/>
      <c r="X26" s="300"/>
      <c r="Y26" s="300"/>
      <c r="Z26" s="300"/>
      <c r="AA26" s="300"/>
      <c r="AB26" s="300"/>
      <c r="AC26" s="300"/>
      <c r="AD26" s="300"/>
      <c r="AE26" s="300"/>
      <c r="AF26" s="301"/>
      <c r="AG26" s="9"/>
      <c r="AI26" s="302"/>
      <c r="AJ26" s="303"/>
      <c r="AK26" s="303"/>
      <c r="AL26" s="303"/>
      <c r="AM26" s="303"/>
      <c r="AN26" s="303"/>
      <c r="AO26" s="303"/>
      <c r="AP26" s="303"/>
      <c r="AQ26" s="303"/>
      <c r="AR26" s="303"/>
      <c r="AS26" s="303"/>
      <c r="AT26" s="304"/>
      <c r="AW26" s="292">
        <f ca="1">+J28-AI26</f>
        <v>123</v>
      </c>
      <c r="AX26" s="293"/>
      <c r="AY26" s="293"/>
      <c r="AZ26" s="293"/>
      <c r="BA26" s="294"/>
    </row>
    <row r="27" spans="3:117" ht="18" thickTop="1" thickBot="1">
      <c r="C27" s="2"/>
      <c r="D27" s="2"/>
      <c r="E27" s="2"/>
      <c r="F27" s="2"/>
      <c r="G27" s="13"/>
      <c r="H27" s="13"/>
      <c r="I27" s="13"/>
      <c r="J27" s="13"/>
      <c r="K27" s="13"/>
      <c r="L27" s="13"/>
      <c r="M27" s="13"/>
      <c r="N27" s="13"/>
      <c r="O27" s="13"/>
      <c r="P27" s="13"/>
      <c r="Q27" s="13"/>
      <c r="R27" s="13"/>
      <c r="S27" s="2"/>
      <c r="T27" s="2"/>
      <c r="U27" s="2"/>
      <c r="V27" s="13"/>
      <c r="W27" s="13"/>
      <c r="X27" s="13"/>
      <c r="Y27" s="13"/>
      <c r="Z27" s="13"/>
      <c r="AA27" s="2"/>
      <c r="AB27" s="2"/>
      <c r="AC27" s="2"/>
      <c r="AD27" s="9"/>
      <c r="AE27" s="9"/>
      <c r="AF27" s="9"/>
      <c r="AG27" s="9"/>
      <c r="AH27" s="9"/>
      <c r="AW27" s="305"/>
      <c r="AX27" s="305"/>
      <c r="AY27" s="305"/>
      <c r="AZ27" s="305"/>
      <c r="BA27" s="305"/>
    </row>
    <row r="28" spans="3:117" ht="18" thickTop="1" thickBot="1">
      <c r="C28" s="2"/>
      <c r="D28" s="209" t="s">
        <v>268</v>
      </c>
      <c r="E28" s="209"/>
      <c r="F28" s="209"/>
      <c r="G28" s="209"/>
      <c r="H28" s="209"/>
      <c r="I28" s="310"/>
      <c r="J28" s="307">
        <f ca="1">Contacto!BJ37</f>
        <v>123</v>
      </c>
      <c r="K28" s="308"/>
      <c r="L28" s="308"/>
      <c r="M28" s="309"/>
      <c r="N28" s="13"/>
      <c r="O28" s="13"/>
      <c r="P28" s="13"/>
      <c r="Q28" s="13"/>
      <c r="R28" s="13"/>
      <c r="S28" s="2"/>
      <c r="T28" s="2"/>
      <c r="U28" s="2"/>
      <c r="V28" s="13"/>
      <c r="W28" s="13"/>
      <c r="X28" s="13"/>
      <c r="Y28" s="13"/>
      <c r="Z28" s="13"/>
      <c r="AA28" s="2"/>
      <c r="AB28" s="2"/>
      <c r="AC28" s="2"/>
      <c r="AD28" s="9"/>
      <c r="AE28" s="9"/>
      <c r="AF28" s="9"/>
      <c r="AG28" s="9"/>
      <c r="AH28" s="9"/>
      <c r="AI28" s="9"/>
      <c r="AJ28" s="14"/>
      <c r="AK28" s="14"/>
      <c r="AL28" s="2"/>
      <c r="AM28" s="2"/>
      <c r="AN28" s="2"/>
      <c r="AO28" s="2"/>
      <c r="AP28" s="2"/>
      <c r="AQ28" s="2"/>
    </row>
    <row r="29" spans="3:117" ht="31.5" customHeight="1" thickTop="1">
      <c r="V29" s="314" t="s">
        <v>183</v>
      </c>
      <c r="W29" s="314"/>
      <c r="X29" s="314"/>
      <c r="Y29" s="314"/>
      <c r="Z29" s="314"/>
      <c r="AA29" s="314"/>
      <c r="AB29" s="314"/>
      <c r="AD29" s="314" t="s">
        <v>184</v>
      </c>
      <c r="AE29" s="314"/>
      <c r="AF29" s="314"/>
      <c r="AG29" s="314"/>
      <c r="AH29" s="314"/>
      <c r="AI29" s="314"/>
      <c r="AJ29" s="314"/>
      <c r="AL29" s="314" t="s">
        <v>214</v>
      </c>
      <c r="AM29" s="314"/>
      <c r="AN29" s="314"/>
      <c r="AO29" s="314"/>
      <c r="AP29" s="314"/>
      <c r="AQ29" s="314"/>
      <c r="AR29" s="314"/>
      <c r="AW29" s="311" t="s">
        <v>491</v>
      </c>
      <c r="AX29" s="311"/>
      <c r="AY29" s="311"/>
      <c r="AZ29" s="311"/>
      <c r="BA29" s="311"/>
    </row>
    <row r="30" spans="3:117" ht="4.5" customHeight="1">
      <c r="V30" s="41"/>
      <c r="W30" s="41"/>
      <c r="X30" s="41"/>
      <c r="Y30" s="41"/>
      <c r="Z30" s="41"/>
      <c r="AA30" s="41"/>
      <c r="AB30" s="41"/>
      <c r="AD30" s="41"/>
      <c r="AE30" s="41"/>
      <c r="AF30" s="41"/>
      <c r="AG30" s="41"/>
      <c r="AH30" s="41"/>
      <c r="AI30" s="41"/>
      <c r="AJ30" s="41"/>
      <c r="AL30" s="41"/>
      <c r="AM30" s="41"/>
      <c r="AN30" s="41"/>
      <c r="AO30" s="41"/>
      <c r="AP30" s="41"/>
      <c r="AQ30" s="41"/>
      <c r="AR30" s="41"/>
    </row>
    <row r="31" spans="3:117" ht="68.25" customHeight="1">
      <c r="P31" s="315" t="s">
        <v>102</v>
      </c>
      <c r="Q31" s="315"/>
      <c r="R31" s="315"/>
      <c r="S31" s="315"/>
      <c r="T31" s="315"/>
      <c r="U31" s="315"/>
      <c r="V31" s="316"/>
      <c r="W31" s="316"/>
      <c r="X31" s="316"/>
      <c r="Y31" s="316"/>
      <c r="Z31" s="316"/>
      <c r="AA31" s="316"/>
      <c r="AB31" s="316"/>
      <c r="AD31" s="317">
        <f>$U$26*5</f>
        <v>0</v>
      </c>
      <c r="AE31" s="317"/>
      <c r="AF31" s="317"/>
      <c r="AG31" s="317"/>
      <c r="AH31" s="317"/>
      <c r="AI31" s="317"/>
      <c r="AJ31" s="317"/>
      <c r="AL31" s="318">
        <f ca="1">$U$26*AW26</f>
        <v>0</v>
      </c>
      <c r="AM31" s="318"/>
      <c r="AN31" s="318"/>
      <c r="AO31" s="318"/>
      <c r="AP31" s="318"/>
      <c r="AQ31" s="318"/>
      <c r="AR31" s="318"/>
      <c r="AW31" s="312">
        <f>AD31-V31</f>
        <v>0</v>
      </c>
      <c r="AX31" s="313"/>
      <c r="AY31" s="313"/>
      <c r="AZ31" s="313"/>
      <c r="BA31" s="313"/>
    </row>
    <row r="32" spans="3:117" ht="68.25" customHeight="1">
      <c r="P32" s="315" t="s">
        <v>185</v>
      </c>
      <c r="Q32" s="315"/>
      <c r="R32" s="315"/>
      <c r="S32" s="315"/>
      <c r="T32" s="315"/>
      <c r="U32" s="315"/>
      <c r="V32" s="316"/>
      <c r="W32" s="316"/>
      <c r="X32" s="316"/>
      <c r="Y32" s="316"/>
      <c r="Z32" s="316"/>
      <c r="AA32" s="316"/>
      <c r="AB32" s="316"/>
      <c r="AD32" s="317">
        <f>$U$26*5</f>
        <v>0</v>
      </c>
      <c r="AE32" s="317"/>
      <c r="AF32" s="317"/>
      <c r="AG32" s="317"/>
      <c r="AH32" s="317"/>
      <c r="AI32" s="317"/>
      <c r="AJ32" s="317"/>
      <c r="AL32" s="318">
        <f ca="1">$U$26*AW26</f>
        <v>0</v>
      </c>
      <c r="AM32" s="318"/>
      <c r="AN32" s="318"/>
      <c r="AO32" s="318"/>
      <c r="AP32" s="318"/>
      <c r="AQ32" s="318"/>
      <c r="AR32" s="318"/>
      <c r="AW32" s="312">
        <f>AD32-V32</f>
        <v>0</v>
      </c>
      <c r="AX32" s="313"/>
      <c r="AY32" s="313"/>
      <c r="AZ32" s="313"/>
      <c r="BA32" s="313"/>
    </row>
    <row r="34" spans="3:56" ht="18" customHeight="1">
      <c r="C34" s="51"/>
      <c r="D34" s="51"/>
      <c r="E34" s="51"/>
      <c r="F34" s="51"/>
      <c r="G34" s="51"/>
      <c r="H34" s="51"/>
      <c r="I34" s="51"/>
      <c r="J34" s="51"/>
      <c r="K34" s="51"/>
      <c r="L34" s="51"/>
      <c r="M34" s="51"/>
      <c r="N34" s="51"/>
      <c r="O34" s="51"/>
    </row>
    <row r="35" spans="3:56">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row>
    <row r="36" spans="3:56" ht="16.5" customHeight="1">
      <c r="L36" s="211" t="s">
        <v>41</v>
      </c>
      <c r="M36" s="177"/>
      <c r="N36" s="177"/>
      <c r="O36" s="177"/>
      <c r="P36" s="177"/>
      <c r="Z36" s="184" t="s">
        <v>259</v>
      </c>
      <c r="AA36" s="184"/>
      <c r="AB36" s="184"/>
      <c r="AC36" s="184"/>
      <c r="AD36" s="184"/>
      <c r="AE36" s="184"/>
      <c r="AL36" s="218" t="s">
        <v>256</v>
      </c>
      <c r="AM36" s="218"/>
      <c r="AN36" s="218"/>
      <c r="AO36" s="218"/>
      <c r="AP36" s="218"/>
      <c r="AQ36" s="218"/>
      <c r="AR36" s="218"/>
      <c r="AS36" s="218"/>
      <c r="AT36" s="218"/>
      <c r="AU36" s="218"/>
      <c r="AV36" s="218"/>
      <c r="AW36" s="218"/>
      <c r="AX36" s="218"/>
      <c r="AY36" s="218"/>
      <c r="AZ36" s="218"/>
      <c r="BA36" s="218"/>
    </row>
    <row r="37" spans="3:56" ht="16.5" customHeight="1">
      <c r="L37" s="211"/>
      <c r="M37" s="211"/>
      <c r="N37" s="211"/>
      <c r="O37" s="211"/>
      <c r="P37" s="211"/>
      <c r="Q37" s="211"/>
      <c r="R37" s="211"/>
      <c r="S37" s="211"/>
      <c r="Z37" s="184"/>
      <c r="AA37" s="184"/>
      <c r="AB37" s="184"/>
      <c r="AC37" s="184"/>
      <c r="AD37" s="184"/>
      <c r="AE37" s="184"/>
      <c r="AL37" s="218"/>
      <c r="AM37" s="218"/>
      <c r="AN37" s="218"/>
      <c r="AO37" s="218"/>
      <c r="AP37" s="218"/>
      <c r="AQ37" s="218"/>
      <c r="AR37" s="218"/>
      <c r="AS37" s="218"/>
      <c r="AT37" s="218"/>
      <c r="AU37" s="218"/>
      <c r="AV37" s="218"/>
      <c r="AW37" s="218"/>
      <c r="AX37" s="218"/>
      <c r="AY37" s="218"/>
      <c r="AZ37" s="218"/>
      <c r="BA37" s="218"/>
    </row>
  </sheetData>
  <mergeCells count="56">
    <mergeCell ref="AW23:BA23"/>
    <mergeCell ref="R23:AG23"/>
    <mergeCell ref="O21:Q21"/>
    <mergeCell ref="AG21:AI21"/>
    <mergeCell ref="AZ21:BB21"/>
    <mergeCell ref="J28:M28"/>
    <mergeCell ref="D28:I28"/>
    <mergeCell ref="AW29:BA29"/>
    <mergeCell ref="AW31:BA31"/>
    <mergeCell ref="AW32:BA32"/>
    <mergeCell ref="V29:AB29"/>
    <mergeCell ref="AD29:AJ29"/>
    <mergeCell ref="AL29:AR29"/>
    <mergeCell ref="P31:U31"/>
    <mergeCell ref="V31:AB31"/>
    <mergeCell ref="AD31:AJ31"/>
    <mergeCell ref="AL31:AR31"/>
    <mergeCell ref="P32:U32"/>
    <mergeCell ref="V32:AB32"/>
    <mergeCell ref="AD32:AJ32"/>
    <mergeCell ref="AL32:AR32"/>
    <mergeCell ref="AW27:BA27"/>
    <mergeCell ref="AH12:AY12"/>
    <mergeCell ref="L4:AT4"/>
    <mergeCell ref="C8:I8"/>
    <mergeCell ref="J8:BG8"/>
    <mergeCell ref="C12:W12"/>
    <mergeCell ref="X12:AE12"/>
    <mergeCell ref="P14:AY14"/>
    <mergeCell ref="P16:AA16"/>
    <mergeCell ref="AL16:AY16"/>
    <mergeCell ref="AE16:AI16"/>
    <mergeCell ref="AL17:AY17"/>
    <mergeCell ref="AH18:BA18"/>
    <mergeCell ref="C18:AG18"/>
    <mergeCell ref="AE17:AI17"/>
    <mergeCell ref="AW25:BA25"/>
    <mergeCell ref="C35:BD35"/>
    <mergeCell ref="L36:P36"/>
    <mergeCell ref="Z36:AE37"/>
    <mergeCell ref="AL36:BA37"/>
    <mergeCell ref="L37:S37"/>
    <mergeCell ref="P17:AA17"/>
    <mergeCell ref="AW26:BA26"/>
    <mergeCell ref="AA19:AG19"/>
    <mergeCell ref="AH19:AK19"/>
    <mergeCell ref="AL19:BA19"/>
    <mergeCell ref="G25:R25"/>
    <mergeCell ref="U25:AF25"/>
    <mergeCell ref="AI25:AT25"/>
    <mergeCell ref="C19:Z19"/>
    <mergeCell ref="G26:R26"/>
    <mergeCell ref="U26:AF26"/>
    <mergeCell ref="AI26:AT26"/>
    <mergeCell ref="C23:Q23"/>
    <mergeCell ref="AH23:AV23"/>
  </mergeCells>
  <hyperlinks>
    <hyperlink ref="AL36" r:id="rId1" display="bzambrano@btseguro.com.mx" xr:uid="{00000000-0004-0000-0900-000000000000}"/>
  </hyperlinks>
  <printOptions horizontalCentered="1" verticalCentered="1"/>
  <pageMargins left="0.11811023622047245" right="0.11811023622047245" top="0.15748031496062992" bottom="0.35433070866141736" header="0.31496062992125984" footer="0.31496062992125984"/>
  <pageSetup scale="75" orientation="landscape" horizontalDpi="4294967295" verticalDpi="4294967295"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Lista!$C$2:$C$3</xm:f>
          </x14:formula1>
          <xm:sqref>AV34 X12:AE12 AB24 AA19:AA22</xm:sqref>
        </x14:dataValidation>
        <x14:dataValidation type="list" allowBlank="1" showInputMessage="1" showErrorMessage="1" xr:uid="{7511210C-F229-48F4-B23E-4466FDC3A7F4}">
          <x14:formula1>
            <xm:f>'Etapa 3'!$DM$7:$DM$22</xm:f>
          </x14:formula1>
          <xm:sqref>R23:AG23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H67"/>
  <sheetViews>
    <sheetView showGridLines="0" zoomScale="120" zoomScaleNormal="120" workbookViewId="0">
      <selection activeCell="AW38" sqref="AW38"/>
    </sheetView>
  </sheetViews>
  <sheetFormatPr baseColWidth="10" defaultColWidth="2.5703125" defaultRowHeight="16.5"/>
  <cols>
    <col min="1" max="1" width="2.28515625" style="2" customWidth="1"/>
    <col min="2" max="16384" width="2.5703125" style="2"/>
  </cols>
  <sheetData>
    <row r="1" spans="2:60">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row>
    <row r="2" spans="2:60">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row>
    <row r="3" spans="2:60">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row>
    <row r="4" spans="2:60" ht="28.5" customHeight="1">
      <c r="B4" s="8"/>
      <c r="C4" s="8"/>
      <c r="D4" s="8"/>
      <c r="E4" s="8"/>
      <c r="F4" s="8"/>
      <c r="G4" s="8"/>
      <c r="H4" s="8"/>
      <c r="I4" s="8"/>
      <c r="J4" s="8"/>
      <c r="K4" s="201" t="s">
        <v>186</v>
      </c>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8"/>
      <c r="AW4" s="8"/>
      <c r="AX4" s="8"/>
      <c r="AY4" s="8"/>
      <c r="AZ4" s="8"/>
      <c r="BA4" s="8"/>
      <c r="BB4" s="8"/>
      <c r="BC4" s="8"/>
      <c r="BD4" s="8"/>
      <c r="BE4" s="8"/>
      <c r="BF4" s="8"/>
      <c r="BG4" s="8"/>
      <c r="BH4" s="8"/>
    </row>
    <row r="5" spans="2:60">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row>
    <row r="6" spans="2:60">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row>
    <row r="7" spans="2:60">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row>
    <row r="8" spans="2:60" ht="26.25" customHeight="1">
      <c r="B8" s="200" t="s">
        <v>111</v>
      </c>
      <c r="C8" s="200"/>
      <c r="D8" s="200"/>
      <c r="E8" s="200"/>
      <c r="F8" s="200"/>
      <c r="G8" s="200"/>
      <c r="H8" s="200"/>
      <c r="I8" s="251" t="s">
        <v>371</v>
      </c>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5"/>
    </row>
    <row r="9" spans="2:60" ht="23.25" customHeight="1">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row>
    <row r="10" spans="2:60" ht="19.5">
      <c r="D10" s="20"/>
      <c r="E10" s="333" t="s">
        <v>112</v>
      </c>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H10"/>
    </row>
    <row r="11" spans="2:60" ht="19.5">
      <c r="D11" s="20"/>
      <c r="E11" s="21"/>
      <c r="F11" s="21"/>
      <c r="G11" s="21"/>
      <c r="H11" s="21"/>
      <c r="I11" s="21"/>
      <c r="J11" s="21"/>
      <c r="K11" s="21"/>
      <c r="L11" s="21"/>
      <c r="M11" s="21"/>
      <c r="N11" s="21"/>
      <c r="O11" s="21"/>
      <c r="P11" s="21"/>
      <c r="Q11" s="21"/>
      <c r="R11" s="21"/>
      <c r="S11" s="21"/>
      <c r="T11" s="21"/>
      <c r="U11" s="21"/>
      <c r="V11" s="21"/>
      <c r="W11" s="21"/>
      <c r="X11" s="21"/>
      <c r="Y11" s="21"/>
      <c r="Z11" s="21"/>
      <c r="AA11" s="21"/>
      <c r="AB11" s="21"/>
    </row>
    <row r="13" spans="2:60">
      <c r="AF13" s="223" t="s">
        <v>230</v>
      </c>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row>
    <row r="14" spans="2:60" ht="17.25" thickBot="1"/>
    <row r="15" spans="2:60" ht="18" thickTop="1" thickBot="1">
      <c r="AI15" s="2">
        <v>1</v>
      </c>
      <c r="AJ15" s="224"/>
      <c r="AK15" s="225"/>
      <c r="AL15" s="225"/>
      <c r="AM15" s="225"/>
      <c r="AN15" s="225"/>
      <c r="AO15" s="225"/>
      <c r="AP15" s="225"/>
      <c r="AQ15" s="225"/>
      <c r="AR15" s="225"/>
      <c r="AS15" s="225"/>
      <c r="AT15" s="225"/>
      <c r="AU15" s="225"/>
      <c r="AV15" s="225"/>
      <c r="AW15" s="225"/>
      <c r="AX15" s="226"/>
    </row>
    <row r="16" spans="2:60" ht="18" thickTop="1" thickBot="1">
      <c r="AH16" s="16"/>
      <c r="AI16" s="16"/>
      <c r="AJ16" s="16"/>
    </row>
    <row r="17" spans="2:57" ht="18" thickTop="1" thickBot="1">
      <c r="AI17" s="2">
        <v>2</v>
      </c>
      <c r="AJ17" s="224"/>
      <c r="AK17" s="225"/>
      <c r="AL17" s="225"/>
      <c r="AM17" s="225"/>
      <c r="AN17" s="225"/>
      <c r="AO17" s="225"/>
      <c r="AP17" s="225"/>
      <c r="AQ17" s="225"/>
      <c r="AR17" s="225"/>
      <c r="AS17" s="225"/>
      <c r="AT17" s="225"/>
      <c r="AU17" s="225"/>
      <c r="AV17" s="225"/>
      <c r="AW17" s="225"/>
      <c r="AX17" s="226"/>
    </row>
    <row r="18" spans="2:57" ht="18" customHeight="1" thickTop="1" thickBot="1">
      <c r="B18" s="3"/>
      <c r="C18" s="3"/>
      <c r="D18" s="3"/>
      <c r="E18" s="3"/>
      <c r="F18" s="8"/>
      <c r="G18" s="8"/>
      <c r="H18" s="8"/>
      <c r="I18" s="8"/>
      <c r="J18" s="8"/>
      <c r="K18" s="8"/>
      <c r="L18" s="8"/>
      <c r="M18" s="8"/>
      <c r="N18" s="8"/>
      <c r="O18" s="8"/>
      <c r="P18" s="8"/>
      <c r="Q18" s="8"/>
      <c r="R18" s="8"/>
      <c r="S18" s="8"/>
      <c r="T18" s="8"/>
      <c r="U18" s="8"/>
      <c r="V18" s="8"/>
      <c r="W18" s="8"/>
      <c r="X18" s="8"/>
      <c r="Y18" s="8"/>
      <c r="Z18" s="8"/>
      <c r="AA18" s="8"/>
      <c r="BC18" s="8"/>
      <c r="BD18" s="8"/>
      <c r="BE18" s="8"/>
    </row>
    <row r="19" spans="2:57" ht="18" thickTop="1" thickBot="1">
      <c r="AF19" s="8"/>
      <c r="AG19" s="8"/>
      <c r="AH19" s="8"/>
      <c r="AI19" s="8">
        <v>3</v>
      </c>
      <c r="AJ19" s="224"/>
      <c r="AK19" s="225"/>
      <c r="AL19" s="225"/>
      <c r="AM19" s="225"/>
      <c r="AN19" s="225"/>
      <c r="AO19" s="225"/>
      <c r="AP19" s="225"/>
      <c r="AQ19" s="225"/>
      <c r="AR19" s="225"/>
      <c r="AS19" s="225"/>
      <c r="AT19" s="225"/>
      <c r="AU19" s="225"/>
      <c r="AV19" s="225"/>
      <c r="AW19" s="225"/>
      <c r="AX19" s="226"/>
      <c r="AY19" s="8"/>
      <c r="AZ19" s="8"/>
      <c r="BA19" s="8"/>
      <c r="BB19" s="8"/>
      <c r="BC19" s="18"/>
      <c r="BD19" s="18"/>
      <c r="BE19" s="18"/>
    </row>
    <row r="20" spans="2:57" ht="18" customHeight="1" thickTop="1" thickBot="1">
      <c r="B20" s="3"/>
      <c r="C20" s="3"/>
      <c r="D20" s="3"/>
      <c r="E20" s="3"/>
      <c r="F20" s="3"/>
      <c r="G20" s="3"/>
      <c r="H20" s="3"/>
      <c r="I20" s="3"/>
      <c r="J20" s="8"/>
      <c r="K20" s="8"/>
      <c r="L20" s="8"/>
      <c r="M20" s="8"/>
      <c r="N20" s="8"/>
      <c r="O20" s="8"/>
      <c r="P20" s="8"/>
      <c r="Q20" s="8"/>
      <c r="R20" s="8"/>
      <c r="S20" s="8"/>
      <c r="T20" s="8"/>
      <c r="U20" s="8"/>
      <c r="V20" s="8"/>
      <c r="W20" s="8"/>
      <c r="X20" s="8"/>
      <c r="Y20" s="8"/>
      <c r="Z20" s="8"/>
      <c r="AA20" s="8"/>
      <c r="AW20" s="18"/>
      <c r="AX20" s="18"/>
      <c r="AY20" s="18"/>
      <c r="AZ20" s="18"/>
      <c r="BA20" s="18"/>
      <c r="BB20" s="18"/>
      <c r="BC20" s="3"/>
      <c r="BD20" s="3"/>
      <c r="BE20" s="3"/>
    </row>
    <row r="21" spans="2:57" ht="18" thickTop="1" thickBot="1">
      <c r="AF21" s="8"/>
      <c r="AG21" s="8"/>
      <c r="AH21" s="8"/>
      <c r="AI21" s="8">
        <v>4</v>
      </c>
      <c r="AJ21" s="224"/>
      <c r="AK21" s="225"/>
      <c r="AL21" s="225"/>
      <c r="AM21" s="225"/>
      <c r="AN21" s="225"/>
      <c r="AO21" s="225"/>
      <c r="AP21" s="225"/>
      <c r="AQ21" s="225"/>
      <c r="AR21" s="225"/>
      <c r="AS21" s="225"/>
      <c r="AT21" s="225"/>
      <c r="AU21" s="225"/>
      <c r="AV21" s="225"/>
      <c r="AW21" s="225"/>
      <c r="AX21" s="226"/>
      <c r="AY21" s="3"/>
      <c r="AZ21" s="3"/>
      <c r="BA21" s="3"/>
      <c r="BB21" s="3"/>
    </row>
    <row r="22" spans="2:57" ht="17.25" customHeight="1" thickTop="1">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row>
    <row r="23" spans="2:57" ht="50.1" customHeight="1">
      <c r="B23" s="3"/>
      <c r="C23" s="3"/>
      <c r="D23" s="3"/>
      <c r="E23" s="3"/>
      <c r="F23" s="3"/>
      <c r="G23" s="3"/>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row>
    <row r="24" spans="2:57" ht="25.5" customHeight="1">
      <c r="B24" s="3"/>
      <c r="C24" s="328" t="s">
        <v>152</v>
      </c>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19"/>
      <c r="BE24" s="19"/>
    </row>
    <row r="25" spans="2:57" ht="25.5" customHeight="1">
      <c r="B25" s="3"/>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c r="BC25" s="328"/>
      <c r="BD25" s="19"/>
      <c r="BE25" s="19"/>
    </row>
    <row r="26" spans="2:57" ht="16.5" customHeight="1" thickBot="1">
      <c r="B26" s="3"/>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19"/>
      <c r="BE26" s="19"/>
    </row>
    <row r="27" spans="2:57" ht="16.5" customHeight="1" thickTop="1" thickBot="1">
      <c r="B27" s="3"/>
      <c r="C27" s="14" t="s">
        <v>364</v>
      </c>
      <c r="D27" s="14"/>
      <c r="E27" s="14"/>
      <c r="F27" s="14"/>
      <c r="G27" s="14"/>
      <c r="H27" s="14"/>
      <c r="I27" s="14"/>
      <c r="J27" s="14"/>
      <c r="K27" s="14"/>
      <c r="L27" s="14"/>
      <c r="M27" s="14"/>
      <c r="N27" s="14"/>
      <c r="O27" s="14"/>
      <c r="P27" s="14"/>
      <c r="Q27" s="224"/>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6"/>
      <c r="BD27" s="19"/>
      <c r="BE27" s="19"/>
    </row>
    <row r="28" spans="2:57" ht="16.5" customHeight="1" thickTop="1">
      <c r="B28" s="3"/>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19"/>
      <c r="AZ28" s="19"/>
      <c r="BA28" s="19"/>
      <c r="BB28" s="19"/>
      <c r="BC28" s="19"/>
      <c r="BD28" s="19"/>
      <c r="BE28" s="19"/>
    </row>
    <row r="29" spans="2:57" ht="19.5">
      <c r="T29" s="332" t="s">
        <v>374</v>
      </c>
      <c r="U29" s="332"/>
      <c r="V29" s="332"/>
      <c r="W29" s="332"/>
      <c r="X29" s="332"/>
      <c r="Y29" s="332"/>
      <c r="Z29" s="332"/>
      <c r="AA29" s="332"/>
      <c r="AB29" s="332"/>
      <c r="AC29" s="332"/>
      <c r="AD29" s="332"/>
      <c r="AE29" s="332"/>
      <c r="AF29" s="332"/>
      <c r="AG29" s="332"/>
      <c r="AH29" s="332"/>
      <c r="AI29" s="332"/>
      <c r="AJ29" s="332"/>
      <c r="AK29" s="332"/>
      <c r="AL29" s="332"/>
      <c r="AM29" s="332"/>
      <c r="AN29" s="332"/>
      <c r="AO29" s="16"/>
      <c r="AP29" s="20"/>
      <c r="AQ29" s="20"/>
      <c r="AR29" s="20"/>
      <c r="AS29" s="20"/>
      <c r="AT29" s="20"/>
      <c r="AU29" s="20"/>
      <c r="AV29" s="20"/>
      <c r="AW29" s="20"/>
      <c r="AX29" s="20"/>
      <c r="AY29" s="20"/>
      <c r="AZ29" s="20"/>
      <c r="BA29" s="19"/>
      <c r="BB29" s="19"/>
      <c r="BC29" s="19"/>
      <c r="BD29" s="19"/>
      <c r="BE29" s="19"/>
    </row>
    <row r="30" spans="2:57" ht="17.25" customHeight="1">
      <c r="U30" s="3"/>
      <c r="V30" s="3"/>
      <c r="W30" s="3"/>
      <c r="X30" s="3"/>
      <c r="Y30" s="3"/>
      <c r="Z30" s="3"/>
      <c r="AA30" s="19"/>
      <c r="AB30" s="19"/>
      <c r="AC30" s="19"/>
      <c r="AD30" s="19"/>
      <c r="AE30" s="19"/>
      <c r="AF30" s="19"/>
      <c r="AG30" s="19"/>
      <c r="AH30" s="19"/>
      <c r="AI30" s="19"/>
      <c r="AJ30" s="19"/>
      <c r="AK30" s="19"/>
      <c r="AL30" s="19"/>
      <c r="AM30" s="19"/>
      <c r="AN30" s="19"/>
      <c r="AO30" s="19"/>
      <c r="AP30" s="20"/>
      <c r="AQ30" s="20"/>
      <c r="AR30" s="20"/>
      <c r="AS30" s="20"/>
      <c r="AT30" s="20"/>
      <c r="AU30" s="20"/>
      <c r="AV30" s="20"/>
      <c r="AW30" s="20"/>
      <c r="AX30" s="20"/>
      <c r="AY30" s="20"/>
      <c r="AZ30" s="20"/>
    </row>
    <row r="31" spans="2:57" ht="17.25" customHeight="1" thickBot="1">
      <c r="T31" s="285" t="s">
        <v>119</v>
      </c>
      <c r="U31" s="285"/>
      <c r="V31" s="285"/>
      <c r="W31" s="285"/>
      <c r="X31" s="285"/>
      <c r="Y31" s="285"/>
      <c r="Z31" s="285"/>
      <c r="AA31" s="285"/>
      <c r="AB31" s="285"/>
      <c r="AC31" s="285"/>
      <c r="AD31" s="14"/>
      <c r="AE31" s="14"/>
      <c r="AF31" s="285" t="s">
        <v>120</v>
      </c>
      <c r="AG31" s="285"/>
      <c r="AH31" s="285"/>
      <c r="AI31" s="285"/>
      <c r="AJ31" s="285"/>
      <c r="AK31" s="285"/>
      <c r="AL31" s="285"/>
      <c r="AM31" s="285"/>
      <c r="AN31" s="285"/>
      <c r="AO31" s="14"/>
      <c r="AP31" s="20"/>
      <c r="AQ31" s="20"/>
      <c r="AR31" s="20"/>
      <c r="AS31" s="20"/>
      <c r="AT31" s="20"/>
      <c r="AU31" s="20"/>
      <c r="AV31" s="20"/>
      <c r="AW31" s="20"/>
      <c r="AX31" s="20"/>
      <c r="AY31" s="20"/>
      <c r="AZ31" s="20"/>
    </row>
    <row r="32" spans="2:57" ht="18" customHeight="1" thickTop="1" thickBot="1">
      <c r="T32" s="329">
        <v>0</v>
      </c>
      <c r="U32" s="330"/>
      <c r="V32" s="330"/>
      <c r="W32" s="330"/>
      <c r="X32" s="330"/>
      <c r="Y32" s="330"/>
      <c r="Z32" s="330"/>
      <c r="AA32" s="330"/>
      <c r="AB32" s="330"/>
      <c r="AC32" s="331"/>
      <c r="AD32" s="19"/>
      <c r="AE32" s="19"/>
      <c r="AF32" s="196">
        <v>0</v>
      </c>
      <c r="AG32" s="197"/>
      <c r="AH32" s="197"/>
      <c r="AI32" s="197"/>
      <c r="AJ32" s="197"/>
      <c r="AK32" s="197"/>
      <c r="AL32" s="197"/>
      <c r="AM32" s="197"/>
      <c r="AN32" s="198"/>
      <c r="AO32" s="19"/>
      <c r="AP32" s="20"/>
      <c r="AQ32" s="20"/>
      <c r="AR32" s="20"/>
      <c r="AS32" s="20"/>
      <c r="AT32" s="20"/>
      <c r="AU32" s="20"/>
      <c r="AV32" s="20"/>
      <c r="AW32" s="20"/>
      <c r="AX32" s="20"/>
      <c r="AY32" s="20"/>
      <c r="AZ32" s="20"/>
    </row>
    <row r="33" spans="2:59" ht="18.75" customHeight="1" thickTop="1" thickBot="1">
      <c r="U33" s="3"/>
      <c r="V33" s="3"/>
      <c r="W33" s="3"/>
      <c r="X33" s="3"/>
      <c r="Y33" s="3"/>
      <c r="Z33" s="3"/>
      <c r="AA33" s="19"/>
      <c r="AB33" s="19"/>
      <c r="AC33" s="19"/>
      <c r="AD33" s="19"/>
      <c r="AE33" s="19"/>
      <c r="AF33" s="19"/>
      <c r="AG33" s="19"/>
      <c r="AH33" s="19"/>
      <c r="AI33" s="19"/>
      <c r="AJ33" s="19"/>
      <c r="AK33" s="19"/>
      <c r="AL33" s="19"/>
      <c r="AM33" s="19"/>
      <c r="AN33" s="19"/>
      <c r="AO33" s="19"/>
      <c r="AP33" s="20"/>
      <c r="AQ33" s="20"/>
      <c r="AR33" s="20"/>
      <c r="AS33" s="20"/>
      <c r="AT33" s="20"/>
      <c r="AU33" s="20"/>
      <c r="AV33" s="20"/>
      <c r="AW33" s="20"/>
      <c r="AX33" s="20"/>
      <c r="AY33" s="20"/>
      <c r="AZ33" s="20"/>
    </row>
    <row r="34" spans="2:59" ht="18.75" customHeight="1" thickTop="1" thickBot="1">
      <c r="T34" s="39" t="s">
        <v>123</v>
      </c>
      <c r="U34" s="39"/>
      <c r="V34" s="39"/>
      <c r="W34" s="39"/>
      <c r="X34" s="39"/>
      <c r="Y34" s="39"/>
      <c r="Z34" s="40"/>
      <c r="AA34" s="325" t="e">
        <f>T32/AF32</f>
        <v>#DIV/0!</v>
      </c>
      <c r="AB34" s="326"/>
      <c r="AC34" s="326"/>
      <c r="AD34" s="326"/>
      <c r="AE34" s="326"/>
      <c r="AF34" s="326"/>
      <c r="AG34" s="326"/>
      <c r="AH34" s="326"/>
      <c r="AI34" s="326"/>
      <c r="AJ34" s="326"/>
      <c r="AK34" s="326"/>
      <c r="AL34" s="326"/>
      <c r="AM34" s="326"/>
      <c r="AN34" s="327"/>
      <c r="AO34" s="14"/>
      <c r="AP34" s="20"/>
      <c r="AQ34" s="20"/>
      <c r="AR34" s="20"/>
      <c r="AS34" s="20"/>
      <c r="AT34" s="20"/>
      <c r="AU34" s="20"/>
      <c r="AV34" s="20"/>
      <c r="AW34" s="20"/>
      <c r="AX34" s="20"/>
      <c r="AY34" s="20"/>
      <c r="AZ34" s="20"/>
    </row>
    <row r="35" spans="2:59" ht="18.75" customHeight="1" thickTop="1" thickBot="1">
      <c r="AK35" s="25"/>
      <c r="AL35" s="25"/>
      <c r="AM35" s="25"/>
      <c r="AN35" s="25"/>
      <c r="AO35" s="19"/>
      <c r="AP35" s="20"/>
      <c r="AQ35" s="20"/>
      <c r="AR35" s="20"/>
      <c r="AS35" s="20"/>
      <c r="AT35" s="20"/>
      <c r="AU35" s="20"/>
      <c r="AV35" s="20"/>
      <c r="AW35" s="20"/>
      <c r="AX35" s="20"/>
      <c r="AY35" s="20"/>
      <c r="AZ35" s="20"/>
    </row>
    <row r="36" spans="2:59" ht="17.25" customHeight="1" thickTop="1" thickBot="1">
      <c r="T36" s="319" t="e">
        <f>AA34/12</f>
        <v>#DIV/0!</v>
      </c>
      <c r="U36" s="320"/>
      <c r="V36" s="320"/>
      <c r="W36" s="320"/>
      <c r="X36" s="320"/>
      <c r="Y36" s="320"/>
      <c r="Z36" s="320"/>
      <c r="AA36" s="320"/>
      <c r="AB36" s="320"/>
      <c r="AC36" s="320"/>
      <c r="AD36" s="320"/>
      <c r="AE36" s="320"/>
      <c r="AF36" s="321"/>
      <c r="AG36" s="322" t="s">
        <v>122</v>
      </c>
      <c r="AH36" s="323"/>
      <c r="AI36" s="323"/>
      <c r="AJ36" s="323"/>
      <c r="AK36" s="323"/>
      <c r="AL36" s="323"/>
      <c r="AM36" s="323"/>
      <c r="AN36" s="323"/>
      <c r="AO36" s="19"/>
      <c r="AP36" s="20"/>
      <c r="AQ36" s="20"/>
      <c r="AR36" s="20"/>
      <c r="AS36" s="20"/>
      <c r="AT36" s="20"/>
      <c r="AU36" s="20"/>
      <c r="AV36" s="20"/>
      <c r="AW36" s="20"/>
      <c r="AX36" s="20"/>
      <c r="AY36" s="20"/>
      <c r="AZ36" s="20"/>
    </row>
    <row r="37" spans="2:59" ht="18.75" customHeight="1" thickTop="1">
      <c r="Y37" s="19"/>
      <c r="Z37" s="19"/>
      <c r="AA37" s="19"/>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9" ht="18" customHeight="1" thickBot="1">
      <c r="B38" s="24"/>
      <c r="C38" s="24"/>
      <c r="D38" s="24"/>
      <c r="J38" s="16"/>
      <c r="K38" s="16"/>
      <c r="L38" s="16"/>
      <c r="M38" s="16"/>
      <c r="N38" s="16"/>
      <c r="O38" s="16"/>
      <c r="P38" s="16"/>
      <c r="Q38" s="16"/>
      <c r="R38" s="16"/>
      <c r="S38" s="16"/>
      <c r="T38" s="16"/>
      <c r="U38" s="16"/>
      <c r="V38" s="16"/>
      <c r="W38" s="16"/>
      <c r="X38" s="16"/>
      <c r="Y38" s="16"/>
      <c r="Z38" s="16"/>
      <c r="AA38" s="16"/>
      <c r="AB38" s="16"/>
      <c r="AD38" s="16"/>
      <c r="AE38" s="16"/>
      <c r="AF38" s="16"/>
      <c r="AG38" s="16"/>
      <c r="AH38" s="16"/>
      <c r="AI38" s="16"/>
      <c r="AJ38" s="16"/>
      <c r="AK38" s="16"/>
      <c r="AL38" s="16"/>
      <c r="AM38" s="16"/>
      <c r="AN38" s="16"/>
      <c r="AO38" s="54"/>
      <c r="AP38" s="54"/>
      <c r="AQ38" s="54"/>
      <c r="AR38" s="54"/>
      <c r="AS38" s="54"/>
      <c r="AT38" s="54"/>
      <c r="AU38" s="54"/>
      <c r="AV38" s="54"/>
      <c r="AW38" s="54"/>
      <c r="BA38" s="19"/>
      <c r="BB38" s="19"/>
      <c r="BC38" s="19"/>
      <c r="BD38" s="19"/>
      <c r="BE38" s="19"/>
    </row>
    <row r="39" spans="2:59" ht="18" thickTop="1" thickBot="1">
      <c r="H39" s="207" t="s">
        <v>221</v>
      </c>
      <c r="I39" s="207"/>
      <c r="J39" s="207"/>
      <c r="K39" s="207"/>
      <c r="L39" s="207"/>
      <c r="M39" s="207"/>
      <c r="N39" s="207"/>
      <c r="O39" s="207"/>
      <c r="P39" s="207"/>
      <c r="Q39" s="207"/>
      <c r="R39" s="207"/>
      <c r="S39" s="207"/>
      <c r="T39" s="207"/>
      <c r="U39" s="207"/>
      <c r="V39" s="207"/>
      <c r="W39" s="207"/>
      <c r="X39" s="207"/>
      <c r="Y39" s="207"/>
      <c r="Z39" s="207"/>
      <c r="AA39" s="207"/>
      <c r="AB39" s="207"/>
      <c r="AC39" s="208"/>
      <c r="AD39" s="196"/>
      <c r="AE39" s="197"/>
      <c r="AF39" s="197"/>
      <c r="AG39" s="197"/>
      <c r="AH39" s="197"/>
      <c r="AI39" s="197"/>
      <c r="AJ39" s="197"/>
      <c r="AK39" s="197"/>
      <c r="AL39" s="197"/>
      <c r="AM39" s="198"/>
      <c r="AO39" s="56"/>
      <c r="AP39" s="56"/>
      <c r="AQ39" s="56"/>
      <c r="AR39" s="56"/>
      <c r="AS39" s="56"/>
      <c r="AT39" s="56"/>
      <c r="AU39" s="56"/>
      <c r="AV39" s="56"/>
      <c r="AW39" s="56"/>
    </row>
    <row r="40" spans="2:59" ht="11.25" customHeight="1" thickTop="1">
      <c r="H40" s="57"/>
      <c r="I40" s="57"/>
      <c r="J40" s="57"/>
      <c r="K40" s="57"/>
      <c r="L40" s="57"/>
      <c r="M40" s="57"/>
      <c r="N40" s="57"/>
      <c r="O40" s="57"/>
      <c r="P40" s="57"/>
      <c r="Q40" s="57"/>
      <c r="R40" s="57"/>
      <c r="S40" s="57"/>
      <c r="T40" s="57"/>
      <c r="U40" s="57"/>
      <c r="V40" s="57"/>
      <c r="W40" s="57"/>
      <c r="X40" s="57"/>
      <c r="Y40" s="57"/>
      <c r="Z40" s="57"/>
      <c r="AA40" s="57"/>
      <c r="AB40" s="57"/>
      <c r="AC40" s="57"/>
      <c r="AD40" s="19"/>
      <c r="AE40" s="19"/>
      <c r="AF40" s="19"/>
      <c r="AG40" s="19"/>
      <c r="AH40" s="19"/>
      <c r="AI40" s="19"/>
      <c r="AJ40" s="19"/>
      <c r="AK40" s="19"/>
      <c r="AL40" s="19"/>
      <c r="AM40" s="19"/>
      <c r="AO40" s="56"/>
      <c r="AP40" s="56"/>
      <c r="AQ40" s="56"/>
      <c r="AR40" s="56"/>
      <c r="AS40" s="56"/>
      <c r="AT40" s="56"/>
      <c r="AU40" s="56"/>
      <c r="AV40" s="56"/>
      <c r="AW40" s="56"/>
    </row>
    <row r="41" spans="2:59" ht="17.25" customHeight="1" thickBot="1">
      <c r="H41" s="57"/>
      <c r="I41" s="57"/>
      <c r="J41" s="57"/>
      <c r="K41" s="57"/>
      <c r="L41" s="57"/>
      <c r="M41" s="57"/>
      <c r="N41" s="57"/>
      <c r="O41" s="57"/>
      <c r="P41" s="57"/>
      <c r="Q41" s="57"/>
      <c r="R41" s="57"/>
      <c r="S41" s="57"/>
      <c r="T41" s="57"/>
      <c r="U41" s="57"/>
      <c r="V41" s="57"/>
      <c r="W41" s="57"/>
      <c r="X41" s="324" t="s">
        <v>95</v>
      </c>
      <c r="Y41" s="324"/>
      <c r="Z41" s="324"/>
      <c r="AA41" s="324"/>
      <c r="AB41" s="324"/>
      <c r="AC41" s="324"/>
      <c r="AD41" s="324"/>
      <c r="AE41" s="324"/>
      <c r="AF41" s="324"/>
      <c r="AG41" s="324"/>
      <c r="AH41" s="324" t="s">
        <v>96</v>
      </c>
      <c r="AI41" s="324"/>
      <c r="AJ41" s="324"/>
      <c r="AK41" s="324"/>
      <c r="AL41" s="324"/>
      <c r="AM41" s="324"/>
      <c r="AN41" s="324"/>
      <c r="AO41" s="324"/>
      <c r="AP41" s="324"/>
      <c r="AQ41" s="324"/>
    </row>
    <row r="42" spans="2:59" ht="18" thickTop="1" thickBot="1">
      <c r="H42" s="16" t="s">
        <v>222</v>
      </c>
      <c r="I42" s="16"/>
      <c r="J42" s="16"/>
      <c r="K42" s="16"/>
      <c r="L42" s="16"/>
      <c r="M42" s="16"/>
      <c r="N42" s="16"/>
      <c r="O42" s="16"/>
      <c r="P42" s="16"/>
      <c r="Q42" s="16"/>
      <c r="R42" s="16"/>
      <c r="S42" s="16"/>
      <c r="T42" s="16"/>
      <c r="U42" s="16"/>
      <c r="V42" s="16"/>
      <c r="W42" s="16"/>
      <c r="X42" s="246">
        <v>0</v>
      </c>
      <c r="Y42" s="247"/>
      <c r="Z42" s="247"/>
      <c r="AA42" s="247"/>
      <c r="AB42" s="247"/>
      <c r="AC42" s="247"/>
      <c r="AD42" s="247"/>
      <c r="AE42" s="247"/>
      <c r="AF42" s="247"/>
      <c r="AG42" s="248"/>
      <c r="AH42" s="279">
        <f>X42*12</f>
        <v>0</v>
      </c>
      <c r="AI42" s="280"/>
      <c r="AJ42" s="280"/>
      <c r="AK42" s="280"/>
      <c r="AL42" s="280"/>
      <c r="AM42" s="280"/>
      <c r="AN42" s="280"/>
      <c r="AO42" s="280"/>
      <c r="AP42" s="280"/>
      <c r="AQ42" s="281"/>
    </row>
    <row r="43" spans="2:59" ht="17.25" thickTop="1">
      <c r="H43" s="57"/>
      <c r="I43" s="57"/>
      <c r="J43" s="57"/>
      <c r="K43" s="57"/>
      <c r="L43" s="57"/>
      <c r="M43" s="57"/>
      <c r="N43" s="57"/>
      <c r="O43" s="57"/>
      <c r="P43" s="57"/>
      <c r="Q43" s="57"/>
      <c r="R43" s="57"/>
      <c r="S43" s="57"/>
      <c r="T43" s="57"/>
      <c r="U43" s="57"/>
      <c r="V43" s="57"/>
      <c r="W43" s="57"/>
      <c r="X43" s="57"/>
      <c r="Y43" s="57"/>
      <c r="Z43" s="57"/>
      <c r="AA43" s="57"/>
      <c r="AB43" s="57"/>
      <c r="AC43" s="57"/>
      <c r="AD43" s="51"/>
      <c r="AE43" s="51"/>
      <c r="AF43" s="51"/>
      <c r="AG43" s="51"/>
      <c r="AH43" s="51"/>
      <c r="AI43" s="51"/>
      <c r="AJ43" s="51"/>
      <c r="AK43" s="51"/>
      <c r="AL43" s="51"/>
      <c r="AM43" s="51"/>
      <c r="AN43" s="55"/>
      <c r="AO43" s="55"/>
      <c r="AP43" s="55"/>
      <c r="AQ43" s="55"/>
      <c r="AR43" s="55"/>
      <c r="AS43" s="55"/>
      <c r="AT43" s="55"/>
      <c r="AU43" s="55"/>
      <c r="AV43" s="55"/>
    </row>
    <row r="44" spans="2:59" ht="18" hidden="1" thickTop="1" thickBot="1">
      <c r="H44" s="207" t="s">
        <v>223</v>
      </c>
      <c r="I44" s="207"/>
      <c r="J44" s="207"/>
      <c r="K44" s="207"/>
      <c r="L44" s="207"/>
      <c r="M44" s="207"/>
      <c r="N44" s="207"/>
      <c r="O44" s="207"/>
      <c r="P44" s="207"/>
      <c r="Q44" s="207"/>
      <c r="R44" s="207"/>
      <c r="S44" s="207"/>
      <c r="T44" s="207"/>
      <c r="U44" s="207"/>
      <c r="V44" s="207"/>
      <c r="W44" s="207"/>
      <c r="X44" s="207"/>
      <c r="Y44" s="207"/>
      <c r="Z44" s="207"/>
      <c r="AA44" s="207"/>
      <c r="AB44" s="207"/>
      <c r="AC44" s="208"/>
      <c r="AD44" s="196"/>
      <c r="AE44" s="197"/>
      <c r="AF44" s="197"/>
      <c r="AG44" s="197"/>
      <c r="AH44" s="197"/>
      <c r="AI44" s="197"/>
      <c r="AJ44" s="197"/>
      <c r="AK44" s="197"/>
      <c r="AL44" s="197"/>
      <c r="AM44" s="198"/>
      <c r="AN44" s="19"/>
      <c r="AO44" s="19"/>
      <c r="AP44" s="19"/>
    </row>
    <row r="45" spans="2:59" ht="18" hidden="1" customHeight="1" thickTop="1">
      <c r="B45" s="3"/>
      <c r="C45" s="3"/>
      <c r="D45" s="3"/>
      <c r="E45" s="3"/>
      <c r="F45" s="3"/>
      <c r="G45" s="3"/>
      <c r="H45" s="3"/>
      <c r="I45" s="3"/>
      <c r="J45" s="3"/>
      <c r="K45" s="3"/>
      <c r="L45" s="3"/>
      <c r="M45" s="3"/>
      <c r="N45" s="3"/>
      <c r="O45" s="3"/>
      <c r="P45" s="3"/>
      <c r="Q45" s="3"/>
      <c r="R45" s="3"/>
      <c r="S45" s="3"/>
      <c r="T45" s="16"/>
      <c r="U45" s="16"/>
      <c r="V45" s="16"/>
      <c r="W45" s="16"/>
      <c r="X45" s="16"/>
      <c r="Y45" s="16"/>
      <c r="Z45" s="16"/>
      <c r="AA45" s="16"/>
      <c r="AB45" s="16"/>
      <c r="AC45" s="16"/>
      <c r="AD45" s="16"/>
      <c r="AE45" s="16"/>
      <c r="AF45" s="7"/>
      <c r="AG45" s="7"/>
      <c r="AH45" s="7"/>
      <c r="AI45" s="7"/>
      <c r="AJ45" s="7"/>
      <c r="AK45" s="7"/>
      <c r="AL45" s="7"/>
      <c r="AM45" s="7"/>
      <c r="AN45" s="7"/>
      <c r="AO45" s="7"/>
      <c r="AP45" s="7"/>
      <c r="AQ45" s="16"/>
      <c r="AR45" s="16"/>
      <c r="AS45" s="16"/>
      <c r="AT45" s="16"/>
      <c r="AU45" s="16"/>
      <c r="AV45" s="16"/>
      <c r="AW45" s="16"/>
      <c r="AX45" s="17"/>
      <c r="AY45" s="17"/>
      <c r="AZ45" s="17"/>
      <c r="BA45" s="17"/>
      <c r="BB45" s="17"/>
      <c r="BC45" s="17"/>
      <c r="BD45" s="17"/>
      <c r="BE45" s="17"/>
    </row>
    <row r="46" spans="2:59">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row>
    <row r="47" spans="2:59">
      <c r="M47" s="211" t="s">
        <v>41</v>
      </c>
      <c r="N47" s="177"/>
      <c r="O47" s="177"/>
      <c r="P47" s="177"/>
      <c r="Q47" s="177"/>
      <c r="AB47" s="212" t="s">
        <v>257</v>
      </c>
      <c r="AC47" s="212"/>
      <c r="AD47" s="212"/>
      <c r="AE47" s="212"/>
      <c r="AF47" s="212"/>
      <c r="AG47" s="212"/>
      <c r="AH47" s="212"/>
      <c r="AO47" s="335" t="s">
        <v>256</v>
      </c>
      <c r="AP47" s="336"/>
      <c r="AQ47" s="336"/>
      <c r="AR47" s="336"/>
      <c r="AS47" s="336"/>
      <c r="AT47" s="336"/>
      <c r="AU47" s="336"/>
      <c r="AV47" s="336"/>
      <c r="AW47" s="336"/>
      <c r="AX47" s="336"/>
      <c r="AY47" s="336"/>
      <c r="AZ47" s="336"/>
      <c r="BA47" s="336"/>
      <c r="BB47" s="336"/>
    </row>
    <row r="48" spans="2:59" ht="16.5" customHeight="1">
      <c r="M48" s="211"/>
      <c r="N48" s="211"/>
      <c r="O48" s="211"/>
      <c r="P48" s="211"/>
      <c r="Q48" s="211"/>
      <c r="R48" s="211"/>
      <c r="S48" s="211"/>
      <c r="T48" s="211"/>
      <c r="AB48" s="212"/>
      <c r="AC48" s="212"/>
      <c r="AD48" s="212"/>
      <c r="AE48" s="212"/>
      <c r="AF48" s="212"/>
      <c r="AG48" s="212"/>
      <c r="AH48" s="212"/>
      <c r="AO48" s="336"/>
      <c r="AP48" s="336"/>
      <c r="AQ48" s="336"/>
      <c r="AR48" s="336"/>
      <c r="AS48" s="336"/>
      <c r="AT48" s="336"/>
      <c r="AU48" s="336"/>
      <c r="AV48" s="336"/>
      <c r="AW48" s="336"/>
      <c r="AX48" s="336"/>
      <c r="AY48" s="336"/>
      <c r="AZ48" s="336"/>
      <c r="BA48" s="336"/>
      <c r="BB48" s="336"/>
    </row>
    <row r="57" spans="6:37">
      <c r="AK57" s="161" t="s">
        <v>499</v>
      </c>
    </row>
    <row r="58" spans="6:37">
      <c r="AK58" s="161" t="s">
        <v>500</v>
      </c>
    </row>
    <row r="59" spans="6:37">
      <c r="AK59" s="161" t="s">
        <v>501</v>
      </c>
    </row>
    <row r="60" spans="6:37">
      <c r="AK60" s="161" t="s">
        <v>502</v>
      </c>
    </row>
    <row r="64" spans="6:37">
      <c r="F64" s="161" t="s">
        <v>492</v>
      </c>
    </row>
    <row r="65" spans="6:6">
      <c r="F65" s="161" t="s">
        <v>177</v>
      </c>
    </row>
    <row r="66" spans="6:6">
      <c r="F66" s="161" t="s">
        <v>180</v>
      </c>
    </row>
    <row r="67" spans="6:6">
      <c r="F67" s="161" t="s">
        <v>97</v>
      </c>
    </row>
  </sheetData>
  <mergeCells count="33">
    <mergeCell ref="K4:AU4"/>
    <mergeCell ref="M47:Q47"/>
    <mergeCell ref="AB47:AH48"/>
    <mergeCell ref="M48:T48"/>
    <mergeCell ref="AF13:BB13"/>
    <mergeCell ref="B46:BG46"/>
    <mergeCell ref="E10:AB10"/>
    <mergeCell ref="AJ15:AX15"/>
    <mergeCell ref="AJ17:AX17"/>
    <mergeCell ref="AJ19:AX19"/>
    <mergeCell ref="AJ21:AX21"/>
    <mergeCell ref="C26:BC26"/>
    <mergeCell ref="T31:AC31"/>
    <mergeCell ref="Q27:BC27"/>
    <mergeCell ref="AF32:AN32"/>
    <mergeCell ref="AO47:BB48"/>
    <mergeCell ref="B8:H8"/>
    <mergeCell ref="AA34:AN34"/>
    <mergeCell ref="C24:BC25"/>
    <mergeCell ref="T32:AC32"/>
    <mergeCell ref="I8:BG8"/>
    <mergeCell ref="T29:AN29"/>
    <mergeCell ref="AF31:AN31"/>
    <mergeCell ref="AD39:AM39"/>
    <mergeCell ref="AD44:AM44"/>
    <mergeCell ref="H39:AC39"/>
    <mergeCell ref="T36:AF36"/>
    <mergeCell ref="AG36:AN36"/>
    <mergeCell ref="H44:AC44"/>
    <mergeCell ref="X42:AG42"/>
    <mergeCell ref="AH42:AQ42"/>
    <mergeCell ref="X41:AG41"/>
    <mergeCell ref="AH41:AQ41"/>
  </mergeCells>
  <dataValidations count="1">
    <dataValidation type="list" allowBlank="1" showInputMessage="1" showErrorMessage="1" sqref="AJ15:AX15 AJ17:AX17 AJ19:AX19 AJ21:AX21" xr:uid="{3C13F701-F313-40D2-BCBB-487750B7AF03}">
      <formula1>$AK$57:$AK$60</formula1>
    </dataValidation>
  </dataValidations>
  <hyperlinks>
    <hyperlink ref="AO47" r:id="rId1" xr:uid="{00000000-0004-0000-0A00-000000000000}"/>
  </hyperlinks>
  <printOptions horizontalCentered="1" verticalCentered="1"/>
  <pageMargins left="0.11811023622047245" right="0.11811023622047245" top="0.15748031496062992" bottom="0.15748031496062992" header="0.31496062992125984" footer="0.31496062992125984"/>
  <pageSetup scale="66" orientation="portrait" horizontalDpi="4294967295" verticalDpi="4294967295"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Lista!$A$2:$A$4</xm:f>
          </x14:formula1>
          <xm:sqref>G45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4</vt:i4>
      </vt:variant>
    </vt:vector>
  </HeadingPairs>
  <TitlesOfParts>
    <vt:vector size="27" baseType="lpstr">
      <vt:lpstr>Perfil del Cliente</vt:lpstr>
      <vt:lpstr>AP</vt:lpstr>
      <vt:lpstr>Asesoría</vt:lpstr>
      <vt:lpstr>Contacto</vt:lpstr>
      <vt:lpstr>Etapa 1</vt:lpstr>
      <vt:lpstr>Etapa 2</vt:lpstr>
      <vt:lpstr>Etapa 3</vt:lpstr>
      <vt:lpstr>Etapa 4</vt:lpstr>
      <vt:lpstr>Etapa 5</vt:lpstr>
      <vt:lpstr>Etapa 6</vt:lpstr>
      <vt:lpstr>Etapa 7</vt:lpstr>
      <vt:lpstr>Etapa 8</vt:lpstr>
      <vt:lpstr>Educación</vt:lpstr>
      <vt:lpstr>GMM</vt:lpstr>
      <vt:lpstr>GMM exceso</vt:lpstr>
      <vt:lpstr>SAT</vt:lpstr>
      <vt:lpstr>APP</vt:lpstr>
      <vt:lpstr>Gastos</vt:lpstr>
      <vt:lpstr>GHormiga</vt:lpstr>
      <vt:lpstr>G Innecesarios</vt:lpstr>
      <vt:lpstr>Cuestionario Vida-GMM</vt:lpstr>
      <vt:lpstr>CUESTIONARIO COVID</vt:lpstr>
      <vt:lpstr>Lista</vt:lpstr>
      <vt:lpstr>'GMM exceso'!Área_de_impresión</vt:lpstr>
      <vt:lpstr>'Perfil del Cliente'!Área_de_impresión</vt:lpstr>
      <vt:lpstr>resouestas</vt:lpstr>
      <vt:lpstr>respuestas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 Camacho</dc:creator>
  <cp:lastModifiedBy>Joaquín Mejía</cp:lastModifiedBy>
  <cp:lastPrinted>2023-03-10T17:47:18Z</cp:lastPrinted>
  <dcterms:created xsi:type="dcterms:W3CDTF">2021-01-28T18:24:49Z</dcterms:created>
  <dcterms:modified xsi:type="dcterms:W3CDTF">2023-03-10T19:05:04Z</dcterms:modified>
</cp:coreProperties>
</file>